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MATEMATICA\"/>
    </mc:Choice>
  </mc:AlternateContent>
  <xr:revisionPtr revIDLastSave="0" documentId="13_ncr:1_{4C8E025E-0B5E-493B-89A0-12D0FF73D44F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PUNTUACION" sheetId="4" state="hidden" r:id="rId1"/>
    <sheet name="TABLA_VALIDACION" sheetId="2" state="hidden" r:id="rId2"/>
    <sheet name="TABLA_ESPECIFICACIONES" sheetId="3" state="hidden" r:id="rId3"/>
    <sheet name="TABLAS_ITEM" sheetId="5" state="hidden" r:id="rId4"/>
    <sheet name="TABLA_NIVEL DE LOGRO" sheetId="8" state="hidden" r:id="rId5"/>
    <sheet name="Prueba 6º Matemática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4" i="4" l="1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C11" i="8"/>
  <c r="L6" i="8"/>
  <c r="L7" i="8"/>
  <c r="L8" i="8"/>
  <c r="L9" i="8"/>
  <c r="L5" i="8"/>
  <c r="K7" i="8"/>
  <c r="K8" i="8"/>
  <c r="K9" i="8"/>
  <c r="K6" i="8"/>
  <c r="K5" i="8"/>
  <c r="B3" i="7" l="1"/>
  <c r="N40" i="4"/>
  <c r="AH40" i="4" s="1"/>
  <c r="N41" i="4"/>
  <c r="AH41" i="4" s="1"/>
  <c r="N42" i="4"/>
  <c r="AH42" i="4" s="1"/>
  <c r="N43" i="4"/>
  <c r="AH43" i="4" s="1"/>
  <c r="N44" i="4"/>
  <c r="AH44" i="4" s="1"/>
  <c r="N45" i="4"/>
  <c r="AH45" i="4" s="1"/>
  <c r="N46" i="4"/>
  <c r="AH46" i="4" s="1"/>
  <c r="N47" i="4"/>
  <c r="AH47" i="4" s="1"/>
  <c r="N48" i="4"/>
  <c r="AH48" i="4" s="1"/>
  <c r="N49" i="4"/>
  <c r="AH49" i="4" s="1"/>
  <c r="N50" i="4"/>
  <c r="AH50" i="4" s="1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AL40" i="4" s="1"/>
  <c r="K41" i="4"/>
  <c r="AL41" i="4" s="1"/>
  <c r="K42" i="4"/>
  <c r="AL42" i="4" s="1"/>
  <c r="K43" i="4"/>
  <c r="AL43" i="4" s="1"/>
  <c r="K44" i="4"/>
  <c r="AL44" i="4" s="1"/>
  <c r="K45" i="4"/>
  <c r="AL45" i="4" s="1"/>
  <c r="K46" i="4"/>
  <c r="AL46" i="4" s="1"/>
  <c r="K47" i="4"/>
  <c r="AL47" i="4" s="1"/>
  <c r="K48" i="4"/>
  <c r="AL48" i="4" s="1"/>
  <c r="K49" i="4"/>
  <c r="AL49" i="4" s="1"/>
  <c r="K50" i="4"/>
  <c r="AL50" i="4" s="1"/>
  <c r="J40" i="4"/>
  <c r="J41" i="4"/>
  <c r="J42" i="4"/>
  <c r="J43" i="4"/>
  <c r="J44" i="4"/>
  <c r="J45" i="4"/>
  <c r="J46" i="4"/>
  <c r="J47" i="4"/>
  <c r="J48" i="4"/>
  <c r="J49" i="4"/>
  <c r="J50" i="4"/>
  <c r="I40" i="4"/>
  <c r="I41" i="4"/>
  <c r="I42" i="4"/>
  <c r="I43" i="4"/>
  <c r="I44" i="4"/>
  <c r="I45" i="4"/>
  <c r="I46" i="4"/>
  <c r="I47" i="4"/>
  <c r="I48" i="4"/>
  <c r="I49" i="4"/>
  <c r="I50" i="4"/>
  <c r="H40" i="4"/>
  <c r="H41" i="4"/>
  <c r="H42" i="4"/>
  <c r="H43" i="4"/>
  <c r="H44" i="4"/>
  <c r="H45" i="4"/>
  <c r="H46" i="4"/>
  <c r="H47" i="4"/>
  <c r="H48" i="4"/>
  <c r="H49" i="4"/>
  <c r="H50" i="4"/>
  <c r="G40" i="4"/>
  <c r="G41" i="4"/>
  <c r="G42" i="4"/>
  <c r="G43" i="4"/>
  <c r="G44" i="4"/>
  <c r="G45" i="4"/>
  <c r="G46" i="4"/>
  <c r="G47" i="4"/>
  <c r="G48" i="4"/>
  <c r="G49" i="4"/>
  <c r="G50" i="4"/>
  <c r="F40" i="4"/>
  <c r="Z40" i="4" s="1"/>
  <c r="F41" i="4"/>
  <c r="Z41" i="4" s="1"/>
  <c r="F42" i="4"/>
  <c r="Z42" i="4" s="1"/>
  <c r="F43" i="4"/>
  <c r="Z43" i="4" s="1"/>
  <c r="F44" i="4"/>
  <c r="Z44" i="4" s="1"/>
  <c r="F45" i="4"/>
  <c r="Z45" i="4" s="1"/>
  <c r="F46" i="4"/>
  <c r="Z46" i="4" s="1"/>
  <c r="F47" i="4"/>
  <c r="Z47" i="4" s="1"/>
  <c r="F48" i="4"/>
  <c r="Z48" i="4" s="1"/>
  <c r="F49" i="4"/>
  <c r="Z49" i="4" s="1"/>
  <c r="F50" i="4"/>
  <c r="Z50" i="4" s="1"/>
  <c r="E40" i="4"/>
  <c r="E41" i="4"/>
  <c r="E42" i="4"/>
  <c r="E43" i="4"/>
  <c r="E44" i="4"/>
  <c r="E45" i="4"/>
  <c r="E46" i="4"/>
  <c r="E47" i="4"/>
  <c r="E48" i="4"/>
  <c r="E49" i="4"/>
  <c r="E50" i="4"/>
  <c r="N13" i="4"/>
  <c r="N14" i="4"/>
  <c r="AH14" i="4" s="1"/>
  <c r="N15" i="4"/>
  <c r="AH15" i="4" s="1"/>
  <c r="N16" i="4"/>
  <c r="AH16" i="4" s="1"/>
  <c r="N17" i="4"/>
  <c r="AH17" i="4" s="1"/>
  <c r="N18" i="4"/>
  <c r="AH18" i="4" s="1"/>
  <c r="N19" i="4"/>
  <c r="AH19" i="4" s="1"/>
  <c r="N20" i="4"/>
  <c r="AH20" i="4" s="1"/>
  <c r="N21" i="4"/>
  <c r="AH21" i="4" s="1"/>
  <c r="N22" i="4"/>
  <c r="AH22" i="4" s="1"/>
  <c r="N23" i="4"/>
  <c r="AH23" i="4" s="1"/>
  <c r="N24" i="4"/>
  <c r="AH24" i="4" s="1"/>
  <c r="N25" i="4"/>
  <c r="AH25" i="4" s="1"/>
  <c r="N26" i="4"/>
  <c r="AH26" i="4" s="1"/>
  <c r="N27" i="4"/>
  <c r="AH27" i="4" s="1"/>
  <c r="N28" i="4"/>
  <c r="AH28" i="4" s="1"/>
  <c r="N29" i="4"/>
  <c r="AH29" i="4" s="1"/>
  <c r="N30" i="4"/>
  <c r="AH30" i="4" s="1"/>
  <c r="N31" i="4"/>
  <c r="AH31" i="4" s="1"/>
  <c r="N32" i="4"/>
  <c r="AH32" i="4" s="1"/>
  <c r="N33" i="4"/>
  <c r="AH33" i="4" s="1"/>
  <c r="N34" i="4"/>
  <c r="AH34" i="4" s="1"/>
  <c r="N35" i="4"/>
  <c r="AH35" i="4" s="1"/>
  <c r="N36" i="4"/>
  <c r="AH36" i="4" s="1"/>
  <c r="N37" i="4"/>
  <c r="AH37" i="4" s="1"/>
  <c r="N38" i="4"/>
  <c r="AH38" i="4" s="1"/>
  <c r="N39" i="4"/>
  <c r="AH39" i="4" s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K14" i="4"/>
  <c r="AL14" i="4" s="1"/>
  <c r="K15" i="4"/>
  <c r="AL15" i="4" s="1"/>
  <c r="K16" i="4"/>
  <c r="AL16" i="4" s="1"/>
  <c r="K17" i="4"/>
  <c r="AL17" i="4" s="1"/>
  <c r="K18" i="4"/>
  <c r="AL18" i="4" s="1"/>
  <c r="K19" i="4"/>
  <c r="AL19" i="4" s="1"/>
  <c r="K20" i="4"/>
  <c r="AL20" i="4" s="1"/>
  <c r="K21" i="4"/>
  <c r="AL21" i="4" s="1"/>
  <c r="K22" i="4"/>
  <c r="AL22" i="4" s="1"/>
  <c r="K23" i="4"/>
  <c r="AL23" i="4" s="1"/>
  <c r="K24" i="4"/>
  <c r="AL24" i="4" s="1"/>
  <c r="K25" i="4"/>
  <c r="AL25" i="4" s="1"/>
  <c r="K26" i="4"/>
  <c r="AL26" i="4" s="1"/>
  <c r="K27" i="4"/>
  <c r="AL27" i="4" s="1"/>
  <c r="K28" i="4"/>
  <c r="AL28" i="4" s="1"/>
  <c r="K29" i="4"/>
  <c r="AL29" i="4" s="1"/>
  <c r="K30" i="4"/>
  <c r="AL30" i="4" s="1"/>
  <c r="K31" i="4"/>
  <c r="AL31" i="4" s="1"/>
  <c r="K32" i="4"/>
  <c r="AL32" i="4" s="1"/>
  <c r="K33" i="4"/>
  <c r="AL33" i="4" s="1"/>
  <c r="K34" i="4"/>
  <c r="AL34" i="4" s="1"/>
  <c r="K35" i="4"/>
  <c r="AL35" i="4" s="1"/>
  <c r="K36" i="4"/>
  <c r="AL36" i="4" s="1"/>
  <c r="K37" i="4"/>
  <c r="AL37" i="4" s="1"/>
  <c r="K38" i="4"/>
  <c r="AL38" i="4" s="1"/>
  <c r="K39" i="4"/>
  <c r="AL39" i="4" s="1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3" i="4"/>
  <c r="E6" i="4"/>
  <c r="F6" i="4"/>
  <c r="G6" i="4"/>
  <c r="H6" i="4"/>
  <c r="I6" i="4"/>
  <c r="J6" i="4"/>
  <c r="K6" i="4"/>
  <c r="L6" i="4"/>
  <c r="M6" i="4"/>
  <c r="N6" i="4"/>
  <c r="E7" i="4"/>
  <c r="T7" i="4" s="1"/>
  <c r="F7" i="4"/>
  <c r="G7" i="4"/>
  <c r="H7" i="4"/>
  <c r="I7" i="4"/>
  <c r="J7" i="4"/>
  <c r="AJ7" i="4" s="1"/>
  <c r="K7" i="4"/>
  <c r="L7" i="4"/>
  <c r="M7" i="4"/>
  <c r="N7" i="4"/>
  <c r="E8" i="4"/>
  <c r="F8" i="4"/>
  <c r="G8" i="4"/>
  <c r="H8" i="4"/>
  <c r="I8" i="4"/>
  <c r="J8" i="4"/>
  <c r="K8" i="4"/>
  <c r="L8" i="4"/>
  <c r="M8" i="4"/>
  <c r="N8" i="4"/>
  <c r="E9" i="4"/>
  <c r="F9" i="4"/>
  <c r="G9" i="4"/>
  <c r="H9" i="4"/>
  <c r="I9" i="4"/>
  <c r="J9" i="4"/>
  <c r="K9" i="4"/>
  <c r="L9" i="4"/>
  <c r="AF9" i="4" s="1"/>
  <c r="M9" i="4"/>
  <c r="N9" i="4"/>
  <c r="E10" i="4"/>
  <c r="F10" i="4"/>
  <c r="G10" i="4"/>
  <c r="H10" i="4"/>
  <c r="I10" i="4"/>
  <c r="J10" i="4"/>
  <c r="K10" i="4"/>
  <c r="L10" i="4"/>
  <c r="M10" i="4"/>
  <c r="N10" i="4"/>
  <c r="E11" i="4"/>
  <c r="F11" i="4"/>
  <c r="G11" i="4"/>
  <c r="H11" i="4"/>
  <c r="I11" i="4"/>
  <c r="J11" i="4"/>
  <c r="K11" i="4"/>
  <c r="L11" i="4"/>
  <c r="M11" i="4"/>
  <c r="N11" i="4"/>
  <c r="E12" i="4"/>
  <c r="F12" i="4"/>
  <c r="G12" i="4"/>
  <c r="H12" i="4"/>
  <c r="AB12" i="4" s="1"/>
  <c r="I12" i="4"/>
  <c r="J12" i="4"/>
  <c r="K12" i="4"/>
  <c r="L12" i="4"/>
  <c r="AF12" i="4" s="1"/>
  <c r="M12" i="4"/>
  <c r="N12" i="4"/>
  <c r="T8" i="4" l="1"/>
  <c r="AF10" i="4"/>
  <c r="AG10" i="4" s="1"/>
  <c r="O64" i="7" s="1"/>
  <c r="T10" i="4"/>
  <c r="V10" i="4" s="1"/>
  <c r="AJ10" i="4"/>
  <c r="AB7" i="4"/>
  <c r="AF8" i="4"/>
  <c r="AG8" i="4" s="1"/>
  <c r="O62" i="7" s="1"/>
  <c r="X7" i="4"/>
  <c r="Z7" i="4" s="1"/>
  <c r="X12" i="4"/>
  <c r="Z12" i="4" s="1"/>
  <c r="AB10" i="4"/>
  <c r="AD10" i="4" s="1"/>
  <c r="AF11" i="4"/>
  <c r="AH11" i="4" s="1"/>
  <c r="AI11" i="4" s="1"/>
  <c r="X10" i="4"/>
  <c r="Z10" i="4" s="1"/>
  <c r="AJ8" i="4"/>
  <c r="AL8" i="4" s="1"/>
  <c r="AJ13" i="4"/>
  <c r="AL13" i="4" s="1"/>
  <c r="T12" i="4"/>
  <c r="V12" i="4" s="1"/>
  <c r="AJ11" i="4"/>
  <c r="AL11" i="4" s="1"/>
  <c r="AH9" i="4"/>
  <c r="AI9" i="4" s="1"/>
  <c r="AB8" i="4"/>
  <c r="AD8" i="4" s="1"/>
  <c r="AF6" i="4"/>
  <c r="AH6" i="4" s="1"/>
  <c r="AH12" i="4"/>
  <c r="AI12" i="4" s="1"/>
  <c r="AB11" i="4"/>
  <c r="AD11" i="4" s="1"/>
  <c r="X8" i="4"/>
  <c r="Z8" i="4" s="1"/>
  <c r="AJ6" i="4"/>
  <c r="AL6" i="4" s="1"/>
  <c r="AF13" i="4"/>
  <c r="AH13" i="4" s="1"/>
  <c r="AI13" i="4" s="1"/>
  <c r="T11" i="4"/>
  <c r="V11" i="4" s="1"/>
  <c r="AJ12" i="4"/>
  <c r="AL12" i="4" s="1"/>
  <c r="X6" i="4"/>
  <c r="X11" i="4"/>
  <c r="Z11" i="4" s="1"/>
  <c r="AH10" i="4"/>
  <c r="AI10" i="4" s="1"/>
  <c r="AB9" i="4"/>
  <c r="AD9" i="4" s="1"/>
  <c r="AF7" i="4"/>
  <c r="AG7" i="4" s="1"/>
  <c r="O61" i="7" s="1"/>
  <c r="AL7" i="4"/>
  <c r="T6" i="4"/>
  <c r="AJ9" i="4"/>
  <c r="AL9" i="4" s="1"/>
  <c r="X9" i="4"/>
  <c r="Z9" i="4" s="1"/>
  <c r="T13" i="4"/>
  <c r="AB13" i="4"/>
  <c r="AD13" i="4" s="1"/>
  <c r="AB6" i="4"/>
  <c r="AD6" i="4" s="1"/>
  <c r="AL10" i="4"/>
  <c r="T9" i="4"/>
  <c r="V9" i="4" s="1"/>
  <c r="AG22" i="4"/>
  <c r="O76" i="7" s="1"/>
  <c r="AD36" i="4"/>
  <c r="AD27" i="4"/>
  <c r="AD20" i="4"/>
  <c r="AD26" i="4"/>
  <c r="V28" i="4"/>
  <c r="AD29" i="4"/>
  <c r="V8" i="4"/>
  <c r="V29" i="4"/>
  <c r="AD30" i="4"/>
  <c r="AD14" i="4"/>
  <c r="AD38" i="4"/>
  <c r="AD22" i="4"/>
  <c r="V50" i="4"/>
  <c r="AD47" i="4"/>
  <c r="AD43" i="4"/>
  <c r="AD31" i="4"/>
  <c r="AD15" i="4"/>
  <c r="AD40" i="4"/>
  <c r="V42" i="4"/>
  <c r="AD7" i="4"/>
  <c r="V13" i="4"/>
  <c r="V24" i="4"/>
  <c r="V39" i="4"/>
  <c r="V23" i="4"/>
  <c r="AD39" i="4"/>
  <c r="AD23" i="4"/>
  <c r="AD37" i="4"/>
  <c r="AD21" i="4"/>
  <c r="V49" i="4"/>
  <c r="AD46" i="4"/>
  <c r="V20" i="4"/>
  <c r="V19" i="4"/>
  <c r="V37" i="4"/>
  <c r="V36" i="4"/>
  <c r="V35" i="4"/>
  <c r="AD33" i="4"/>
  <c r="AD17" i="4"/>
  <c r="V45" i="4"/>
  <c r="AD42" i="4"/>
  <c r="V41" i="4"/>
  <c r="V38" i="4"/>
  <c r="V22" i="4"/>
  <c r="AD48" i="4"/>
  <c r="V21" i="4"/>
  <c r="V7" i="4"/>
  <c r="V48" i="4"/>
  <c r="AD45" i="4"/>
  <c r="V34" i="4"/>
  <c r="V18" i="4"/>
  <c r="AD35" i="4"/>
  <c r="AD19" i="4"/>
  <c r="V47" i="4"/>
  <c r="AD44" i="4"/>
  <c r="V33" i="4"/>
  <c r="V17" i="4"/>
  <c r="AD34" i="4"/>
  <c r="AD18" i="4"/>
  <c r="V46" i="4"/>
  <c r="V32" i="4"/>
  <c r="V16" i="4"/>
  <c r="V31" i="4"/>
  <c r="V15" i="4"/>
  <c r="AD32" i="4"/>
  <c r="AD16" i="4"/>
  <c r="V44" i="4"/>
  <c r="AD41" i="4"/>
  <c r="V30" i="4"/>
  <c r="V14" i="4"/>
  <c r="V43" i="4"/>
  <c r="V27" i="4"/>
  <c r="AD28" i="4"/>
  <c r="V40" i="4"/>
  <c r="AD12" i="4"/>
  <c r="V26" i="4"/>
  <c r="V25" i="4"/>
  <c r="AD25" i="4"/>
  <c r="AD50" i="4"/>
  <c r="AD24" i="4"/>
  <c r="AD49" i="4"/>
  <c r="AG16" i="4"/>
  <c r="O70" i="7" s="1"/>
  <c r="AI16" i="4"/>
  <c r="AI31" i="4"/>
  <c r="AG31" i="4"/>
  <c r="O85" i="7" s="1"/>
  <c r="AI15" i="4"/>
  <c r="AG15" i="4"/>
  <c r="O69" i="7" s="1"/>
  <c r="AI40" i="4"/>
  <c r="AG40" i="4"/>
  <c r="O94" i="7" s="1"/>
  <c r="AG41" i="4"/>
  <c r="O95" i="7" s="1"/>
  <c r="AI41" i="4"/>
  <c r="AI30" i="4"/>
  <c r="AG30" i="4"/>
  <c r="O84" i="7" s="1"/>
  <c r="AI14" i="4"/>
  <c r="AG14" i="4"/>
  <c r="O68" i="7" s="1"/>
  <c r="AG29" i="4"/>
  <c r="O83" i="7" s="1"/>
  <c r="AI29" i="4"/>
  <c r="AI28" i="4"/>
  <c r="AG28" i="4"/>
  <c r="O82" i="7" s="1"/>
  <c r="AI32" i="4"/>
  <c r="AG32" i="4"/>
  <c r="O86" i="7" s="1"/>
  <c r="AI27" i="4"/>
  <c r="AG27" i="4"/>
  <c r="O81" i="7" s="1"/>
  <c r="AG26" i="4"/>
  <c r="O80" i="7" s="1"/>
  <c r="AI26" i="4"/>
  <c r="AI24" i="4"/>
  <c r="AG24" i="4"/>
  <c r="O78" i="7" s="1"/>
  <c r="AG49" i="4"/>
  <c r="O103" i="7" s="1"/>
  <c r="AI49" i="4"/>
  <c r="AI50" i="4"/>
  <c r="AG50" i="4"/>
  <c r="O104" i="7" s="1"/>
  <c r="AI39" i="4"/>
  <c r="AG39" i="4"/>
  <c r="O93" i="7" s="1"/>
  <c r="AI23" i="4"/>
  <c r="AG23" i="4"/>
  <c r="O77" i="7" s="1"/>
  <c r="AI48" i="4"/>
  <c r="AG48" i="4"/>
  <c r="O102" i="7" s="1"/>
  <c r="AG38" i="4"/>
  <c r="O92" i="7" s="1"/>
  <c r="AI38" i="4"/>
  <c r="AI47" i="4"/>
  <c r="AG47" i="4"/>
  <c r="O101" i="7" s="1"/>
  <c r="AG9" i="4"/>
  <c r="O63" i="7" s="1"/>
  <c r="AG12" i="4"/>
  <c r="O66" i="7" s="1"/>
  <c r="AG37" i="4"/>
  <c r="O91" i="7" s="1"/>
  <c r="AI37" i="4"/>
  <c r="AI21" i="4"/>
  <c r="AG21" i="4"/>
  <c r="O75" i="7" s="1"/>
  <c r="AI46" i="4"/>
  <c r="AG46" i="4"/>
  <c r="O100" i="7" s="1"/>
  <c r="AI25" i="4"/>
  <c r="AG25" i="4"/>
  <c r="O79" i="7" s="1"/>
  <c r="AI36" i="4"/>
  <c r="AG36" i="4"/>
  <c r="O90" i="7" s="1"/>
  <c r="AI20" i="4"/>
  <c r="AG20" i="4"/>
  <c r="O74" i="7" s="1"/>
  <c r="AG45" i="4"/>
  <c r="O99" i="7" s="1"/>
  <c r="AI45" i="4"/>
  <c r="AI35" i="4"/>
  <c r="AG35" i="4"/>
  <c r="O89" i="7" s="1"/>
  <c r="AI19" i="4"/>
  <c r="AG19" i="4"/>
  <c r="O73" i="7" s="1"/>
  <c r="AI44" i="4"/>
  <c r="AG44" i="4"/>
  <c r="O98" i="7" s="1"/>
  <c r="AI34" i="4"/>
  <c r="AG34" i="4"/>
  <c r="O88" i="7" s="1"/>
  <c r="AG18" i="4"/>
  <c r="O72" i="7" s="1"/>
  <c r="AI18" i="4"/>
  <c r="AI43" i="4"/>
  <c r="AG43" i="4"/>
  <c r="O97" i="7" s="1"/>
  <c r="AG33" i="4"/>
  <c r="O87" i="7" s="1"/>
  <c r="AI33" i="4"/>
  <c r="AG17" i="4"/>
  <c r="O71" i="7" s="1"/>
  <c r="AI17" i="4"/>
  <c r="AI42" i="4"/>
  <c r="AG42" i="4"/>
  <c r="O96" i="7" s="1"/>
  <c r="P44" i="4"/>
  <c r="S44" i="4" s="1"/>
  <c r="P9" i="4"/>
  <c r="P12" i="4"/>
  <c r="P49" i="4"/>
  <c r="P7" i="4"/>
  <c r="P48" i="4"/>
  <c r="P47" i="4"/>
  <c r="P46" i="4"/>
  <c r="P45" i="4"/>
  <c r="P43" i="4"/>
  <c r="P42" i="4"/>
  <c r="P8" i="4"/>
  <c r="P41" i="4"/>
  <c r="P11" i="4"/>
  <c r="P40" i="4"/>
  <c r="P10" i="4"/>
  <c r="P50" i="4"/>
  <c r="P6" i="4"/>
  <c r="N9" i="8" l="1"/>
  <c r="M9" i="8"/>
  <c r="AG11" i="4"/>
  <c r="O65" i="7" s="1"/>
  <c r="AI6" i="4"/>
  <c r="N7" i="8"/>
  <c r="M7" i="8"/>
  <c r="AH7" i="4"/>
  <c r="AI7" i="4" s="1"/>
  <c r="AH8" i="4"/>
  <c r="AI8" i="4" s="1"/>
  <c r="AG6" i="4"/>
  <c r="O60" i="7" s="1"/>
  <c r="AG13" i="4"/>
  <c r="O67" i="7" s="1"/>
  <c r="Q9" i="4"/>
  <c r="R44" i="4"/>
  <c r="Q44" i="4"/>
  <c r="AC44" i="4"/>
  <c r="AE50" i="4"/>
  <c r="AC50" i="4"/>
  <c r="AE47" i="4"/>
  <c r="AC47" i="4"/>
  <c r="S40" i="4"/>
  <c r="Q40" i="4"/>
  <c r="R40" i="4"/>
  <c r="Q10" i="4"/>
  <c r="AE44" i="4"/>
  <c r="Q48" i="4"/>
  <c r="R48" i="4"/>
  <c r="S48" i="4"/>
  <c r="S41" i="4"/>
  <c r="Q41" i="4"/>
  <c r="R41" i="4"/>
  <c r="R45" i="4"/>
  <c r="S45" i="4"/>
  <c r="Q45" i="4"/>
  <c r="Q11" i="4"/>
  <c r="Q8" i="4"/>
  <c r="R42" i="4"/>
  <c r="S42" i="4"/>
  <c r="Q42" i="4"/>
  <c r="Q46" i="4"/>
  <c r="R46" i="4"/>
  <c r="S46" i="4"/>
  <c r="Q7" i="4"/>
  <c r="R43" i="4"/>
  <c r="S43" i="4"/>
  <c r="Q43" i="4"/>
  <c r="Q49" i="4"/>
  <c r="R49" i="4"/>
  <c r="S49" i="4"/>
  <c r="AE46" i="4"/>
  <c r="AC46" i="4"/>
  <c r="Q50" i="4"/>
  <c r="R50" i="4"/>
  <c r="S50" i="4"/>
  <c r="Q12" i="4"/>
  <c r="Q47" i="4"/>
  <c r="R47" i="4"/>
  <c r="S47" i="4"/>
  <c r="AC6" i="4"/>
  <c r="U7" i="4"/>
  <c r="Y48" i="4"/>
  <c r="AA48" i="4"/>
  <c r="J102" i="7" s="1"/>
  <c r="Y42" i="4"/>
  <c r="AA42" i="4"/>
  <c r="J96" i="7" s="1"/>
  <c r="Y44" i="4"/>
  <c r="AA44" i="4"/>
  <c r="J98" i="7" s="1"/>
  <c r="U48" i="4"/>
  <c r="W48" i="4"/>
  <c r="U10" i="4"/>
  <c r="Y46" i="4"/>
  <c r="AA46" i="4"/>
  <c r="J100" i="7" s="1"/>
  <c r="Y10" i="4"/>
  <c r="Y7" i="4"/>
  <c r="U44" i="4"/>
  <c r="W44" i="4"/>
  <c r="U47" i="4"/>
  <c r="W47" i="4"/>
  <c r="Y12" i="4"/>
  <c r="U41" i="4"/>
  <c r="W41" i="4"/>
  <c r="U49" i="4"/>
  <c r="W49" i="4"/>
  <c r="Y45" i="4"/>
  <c r="AA45" i="4"/>
  <c r="J99" i="7" s="1"/>
  <c r="Y50" i="4"/>
  <c r="AA50" i="4"/>
  <c r="J104" i="7" s="1"/>
  <c r="Y49" i="4"/>
  <c r="AA49" i="4"/>
  <c r="J103" i="7" s="1"/>
  <c r="Y9" i="4"/>
  <c r="Y11" i="4"/>
  <c r="U45" i="4"/>
  <c r="W45" i="4"/>
  <c r="U9" i="4"/>
  <c r="U8" i="4"/>
  <c r="U6" i="4"/>
  <c r="V6" i="4"/>
  <c r="U50" i="4"/>
  <c r="W50" i="4"/>
  <c r="Y47" i="4"/>
  <c r="AA47" i="4"/>
  <c r="J101" i="7" s="1"/>
  <c r="U42" i="4"/>
  <c r="W42" i="4"/>
  <c r="Y6" i="4"/>
  <c r="Z6" i="4"/>
  <c r="U11" i="4"/>
  <c r="U12" i="4"/>
  <c r="Y40" i="4"/>
  <c r="AA40" i="4"/>
  <c r="J94" i="7" s="1"/>
  <c r="Y8" i="4"/>
  <c r="U46" i="4"/>
  <c r="W46" i="4"/>
  <c r="U43" i="4"/>
  <c r="W43" i="4"/>
  <c r="Y41" i="4"/>
  <c r="AA41" i="4"/>
  <c r="J95" i="7" s="1"/>
  <c r="U40" i="4"/>
  <c r="W40" i="4"/>
  <c r="Y43" i="4"/>
  <c r="AA43" i="4"/>
  <c r="J97" i="7" s="1"/>
  <c r="Q6" i="4"/>
  <c r="N8" i="8" l="1"/>
  <c r="M8" i="8"/>
  <c r="N6" i="8"/>
  <c r="M6" i="8"/>
  <c r="N5" i="8"/>
  <c r="M5" i="8"/>
  <c r="AE6" i="4"/>
  <c r="M60" i="7" s="1"/>
  <c r="M98" i="7"/>
  <c r="N98" i="7"/>
  <c r="K100" i="7"/>
  <c r="L100" i="7"/>
  <c r="K101" i="7"/>
  <c r="L101" i="7"/>
  <c r="M104" i="7"/>
  <c r="N104" i="7"/>
  <c r="K98" i="7"/>
  <c r="L98" i="7"/>
  <c r="N100" i="7"/>
  <c r="M100" i="7"/>
  <c r="K104" i="7"/>
  <c r="L104" i="7"/>
  <c r="N101" i="7"/>
  <c r="M101" i="7"/>
  <c r="K60" i="7"/>
  <c r="L60" i="7"/>
  <c r="AM44" i="4"/>
  <c r="AK44" i="4"/>
  <c r="AM48" i="4"/>
  <c r="AK48" i="4"/>
  <c r="AM43" i="4"/>
  <c r="AK43" i="4"/>
  <c r="AM49" i="4"/>
  <c r="AK49" i="4"/>
  <c r="AM42" i="4"/>
  <c r="AK42" i="4"/>
  <c r="AM46" i="4"/>
  <c r="AK46" i="4"/>
  <c r="AM41" i="4"/>
  <c r="AK41" i="4"/>
  <c r="AM47" i="4"/>
  <c r="AK47" i="4"/>
  <c r="AM40" i="4"/>
  <c r="AK40" i="4"/>
  <c r="AM50" i="4"/>
  <c r="AK50" i="4"/>
  <c r="AM45" i="4"/>
  <c r="AK45" i="4"/>
  <c r="AE42" i="4"/>
  <c r="AC42" i="4"/>
  <c r="AE48" i="4"/>
  <c r="AC48" i="4"/>
  <c r="AE43" i="4"/>
  <c r="AC43" i="4"/>
  <c r="AE49" i="4"/>
  <c r="AC49" i="4"/>
  <c r="AE45" i="4"/>
  <c r="AC45" i="4"/>
  <c r="AE40" i="4"/>
  <c r="AC40" i="4"/>
  <c r="AE41" i="4"/>
  <c r="AC41" i="4"/>
  <c r="F13" i="5"/>
  <c r="F12" i="5"/>
  <c r="F11" i="5"/>
  <c r="F10" i="5"/>
  <c r="F9" i="5"/>
  <c r="F8" i="5"/>
  <c r="F7" i="5"/>
  <c r="F6" i="5"/>
  <c r="H104" i="7"/>
  <c r="F104" i="7"/>
  <c r="G104" i="7"/>
  <c r="O50" i="4"/>
  <c r="D50" i="4"/>
  <c r="E104" i="7" s="1"/>
  <c r="C50" i="4"/>
  <c r="D104" i="7" s="1"/>
  <c r="B50" i="4"/>
  <c r="C104" i="7" s="1"/>
  <c r="A50" i="4"/>
  <c r="B104" i="7" s="1"/>
  <c r="H103" i="7"/>
  <c r="F103" i="7"/>
  <c r="G103" i="7"/>
  <c r="O49" i="4"/>
  <c r="D49" i="4"/>
  <c r="E103" i="7" s="1"/>
  <c r="C49" i="4"/>
  <c r="D103" i="7" s="1"/>
  <c r="B49" i="4"/>
  <c r="C103" i="7" s="1"/>
  <c r="A49" i="4"/>
  <c r="B103" i="7" s="1"/>
  <c r="H102" i="7"/>
  <c r="F102" i="7"/>
  <c r="I102" i="7"/>
  <c r="O48" i="4"/>
  <c r="D48" i="4"/>
  <c r="E102" i="7" s="1"/>
  <c r="C48" i="4"/>
  <c r="D102" i="7" s="1"/>
  <c r="B48" i="4"/>
  <c r="C102" i="7" s="1"/>
  <c r="A48" i="4"/>
  <c r="B102" i="7" s="1"/>
  <c r="H101" i="7"/>
  <c r="F101" i="7"/>
  <c r="G101" i="7"/>
  <c r="O47" i="4"/>
  <c r="D47" i="4"/>
  <c r="E101" i="7" s="1"/>
  <c r="C47" i="4"/>
  <c r="D101" i="7" s="1"/>
  <c r="B47" i="4"/>
  <c r="C101" i="7" s="1"/>
  <c r="A47" i="4"/>
  <c r="B101" i="7" s="1"/>
  <c r="H100" i="7"/>
  <c r="F100" i="7"/>
  <c r="G100" i="7"/>
  <c r="O46" i="4"/>
  <c r="D46" i="4"/>
  <c r="E100" i="7" s="1"/>
  <c r="C46" i="4"/>
  <c r="D100" i="7" s="1"/>
  <c r="B46" i="4"/>
  <c r="C100" i="7" s="1"/>
  <c r="A46" i="4"/>
  <c r="B100" i="7" s="1"/>
  <c r="H99" i="7"/>
  <c r="F99" i="7"/>
  <c r="G99" i="7"/>
  <c r="O45" i="4"/>
  <c r="D45" i="4"/>
  <c r="E99" i="7" s="1"/>
  <c r="C45" i="4"/>
  <c r="D99" i="7" s="1"/>
  <c r="B45" i="4"/>
  <c r="C99" i="7" s="1"/>
  <c r="A45" i="4"/>
  <c r="B99" i="7" s="1"/>
  <c r="H98" i="7"/>
  <c r="F98" i="7"/>
  <c r="I98" i="7"/>
  <c r="O44" i="4"/>
  <c r="D44" i="4"/>
  <c r="E98" i="7" s="1"/>
  <c r="C44" i="4"/>
  <c r="D98" i="7" s="1"/>
  <c r="B44" i="4"/>
  <c r="C98" i="7" s="1"/>
  <c r="A44" i="4"/>
  <c r="B98" i="7" s="1"/>
  <c r="H97" i="7"/>
  <c r="F97" i="7"/>
  <c r="I97" i="7"/>
  <c r="O43" i="4"/>
  <c r="D43" i="4"/>
  <c r="E97" i="7" s="1"/>
  <c r="C43" i="4"/>
  <c r="D97" i="7" s="1"/>
  <c r="B43" i="4"/>
  <c r="C97" i="7" s="1"/>
  <c r="A43" i="4"/>
  <c r="B97" i="7" s="1"/>
  <c r="H96" i="7"/>
  <c r="F96" i="7"/>
  <c r="I96" i="7"/>
  <c r="O42" i="4"/>
  <c r="D42" i="4"/>
  <c r="E96" i="7" s="1"/>
  <c r="C42" i="4"/>
  <c r="D96" i="7" s="1"/>
  <c r="B42" i="4"/>
  <c r="C96" i="7" s="1"/>
  <c r="A42" i="4"/>
  <c r="B96" i="7" s="1"/>
  <c r="H95" i="7"/>
  <c r="F95" i="7"/>
  <c r="G95" i="7"/>
  <c r="O41" i="4"/>
  <c r="D41" i="4"/>
  <c r="E95" i="7" s="1"/>
  <c r="C41" i="4"/>
  <c r="D95" i="7" s="1"/>
  <c r="B41" i="4"/>
  <c r="C95" i="7" s="1"/>
  <c r="A41" i="4"/>
  <c r="B95" i="7" s="1"/>
  <c r="H94" i="7"/>
  <c r="F94" i="7"/>
  <c r="I94" i="7"/>
  <c r="O40" i="4"/>
  <c r="D40" i="4"/>
  <c r="E94" i="7" s="1"/>
  <c r="C40" i="4"/>
  <c r="D94" i="7" s="1"/>
  <c r="B40" i="4"/>
  <c r="C94" i="7" s="1"/>
  <c r="A40" i="4"/>
  <c r="B94" i="7" s="1"/>
  <c r="O39" i="4"/>
  <c r="F39" i="4"/>
  <c r="Z39" i="4" s="1"/>
  <c r="D39" i="4"/>
  <c r="E93" i="7" s="1"/>
  <c r="C39" i="4"/>
  <c r="D93" i="7" s="1"/>
  <c r="B39" i="4"/>
  <c r="C93" i="7" s="1"/>
  <c r="A39" i="4"/>
  <c r="B93" i="7" s="1"/>
  <c r="O38" i="4"/>
  <c r="F38" i="4"/>
  <c r="Z38" i="4" s="1"/>
  <c r="D38" i="4"/>
  <c r="E92" i="7" s="1"/>
  <c r="C38" i="4"/>
  <c r="D92" i="7" s="1"/>
  <c r="B38" i="4"/>
  <c r="C92" i="7" s="1"/>
  <c r="A38" i="4"/>
  <c r="B92" i="7" s="1"/>
  <c r="O37" i="4"/>
  <c r="F37" i="4"/>
  <c r="Z37" i="4" s="1"/>
  <c r="D37" i="4"/>
  <c r="E91" i="7" s="1"/>
  <c r="C37" i="4"/>
  <c r="D91" i="7" s="1"/>
  <c r="B37" i="4"/>
  <c r="C91" i="7" s="1"/>
  <c r="A37" i="4"/>
  <c r="B91" i="7" s="1"/>
  <c r="O36" i="4"/>
  <c r="F36" i="4"/>
  <c r="Z36" i="4" s="1"/>
  <c r="D36" i="4"/>
  <c r="E90" i="7" s="1"/>
  <c r="C36" i="4"/>
  <c r="D90" i="7" s="1"/>
  <c r="B36" i="4"/>
  <c r="C90" i="7" s="1"/>
  <c r="A36" i="4"/>
  <c r="B90" i="7" s="1"/>
  <c r="O35" i="4"/>
  <c r="F35" i="4"/>
  <c r="Z35" i="4" s="1"/>
  <c r="D35" i="4"/>
  <c r="E89" i="7" s="1"/>
  <c r="C35" i="4"/>
  <c r="D89" i="7" s="1"/>
  <c r="B35" i="4"/>
  <c r="C89" i="7" s="1"/>
  <c r="A35" i="4"/>
  <c r="B89" i="7" s="1"/>
  <c r="O34" i="4"/>
  <c r="F34" i="4"/>
  <c r="Z34" i="4" s="1"/>
  <c r="D34" i="4"/>
  <c r="E88" i="7" s="1"/>
  <c r="C34" i="4"/>
  <c r="D88" i="7" s="1"/>
  <c r="B34" i="4"/>
  <c r="C88" i="7" s="1"/>
  <c r="A34" i="4"/>
  <c r="B88" i="7" s="1"/>
  <c r="O33" i="4"/>
  <c r="F33" i="4"/>
  <c r="Z33" i="4" s="1"/>
  <c r="D33" i="4"/>
  <c r="E87" i="7" s="1"/>
  <c r="C33" i="4"/>
  <c r="D87" i="7" s="1"/>
  <c r="B33" i="4"/>
  <c r="C87" i="7" s="1"/>
  <c r="A33" i="4"/>
  <c r="B87" i="7" s="1"/>
  <c r="O32" i="4"/>
  <c r="F32" i="4"/>
  <c r="Z32" i="4" s="1"/>
  <c r="D32" i="4"/>
  <c r="E86" i="7" s="1"/>
  <c r="C32" i="4"/>
  <c r="D86" i="7" s="1"/>
  <c r="B32" i="4"/>
  <c r="C86" i="7" s="1"/>
  <c r="A32" i="4"/>
  <c r="B86" i="7" s="1"/>
  <c r="O31" i="4"/>
  <c r="F31" i="4"/>
  <c r="Z31" i="4" s="1"/>
  <c r="D31" i="4"/>
  <c r="E85" i="7" s="1"/>
  <c r="C31" i="4"/>
  <c r="D85" i="7" s="1"/>
  <c r="B31" i="4"/>
  <c r="C85" i="7" s="1"/>
  <c r="A31" i="4"/>
  <c r="B85" i="7" s="1"/>
  <c r="O30" i="4"/>
  <c r="F30" i="4"/>
  <c r="Z30" i="4" s="1"/>
  <c r="D30" i="4"/>
  <c r="E84" i="7" s="1"/>
  <c r="C30" i="4"/>
  <c r="D84" i="7" s="1"/>
  <c r="B30" i="4"/>
  <c r="C84" i="7" s="1"/>
  <c r="A30" i="4"/>
  <c r="B84" i="7" s="1"/>
  <c r="O29" i="4"/>
  <c r="F29" i="4"/>
  <c r="Z29" i="4" s="1"/>
  <c r="D29" i="4"/>
  <c r="E83" i="7" s="1"/>
  <c r="C29" i="4"/>
  <c r="D83" i="7" s="1"/>
  <c r="B29" i="4"/>
  <c r="C83" i="7" s="1"/>
  <c r="A29" i="4"/>
  <c r="B83" i="7" s="1"/>
  <c r="O28" i="4"/>
  <c r="F28" i="4"/>
  <c r="Z28" i="4" s="1"/>
  <c r="D28" i="4"/>
  <c r="E82" i="7" s="1"/>
  <c r="C28" i="4"/>
  <c r="D82" i="7" s="1"/>
  <c r="B28" i="4"/>
  <c r="C82" i="7" s="1"/>
  <c r="A28" i="4"/>
  <c r="B82" i="7" s="1"/>
  <c r="O27" i="4"/>
  <c r="F27" i="4"/>
  <c r="Z27" i="4" s="1"/>
  <c r="D27" i="4"/>
  <c r="E81" i="7" s="1"/>
  <c r="C27" i="4"/>
  <c r="D81" i="7" s="1"/>
  <c r="B27" i="4"/>
  <c r="C81" i="7" s="1"/>
  <c r="A27" i="4"/>
  <c r="B81" i="7" s="1"/>
  <c r="O26" i="4"/>
  <c r="F26" i="4"/>
  <c r="Z26" i="4" s="1"/>
  <c r="D26" i="4"/>
  <c r="E80" i="7" s="1"/>
  <c r="C26" i="4"/>
  <c r="D80" i="7" s="1"/>
  <c r="B26" i="4"/>
  <c r="C80" i="7" s="1"/>
  <c r="A26" i="4"/>
  <c r="B80" i="7" s="1"/>
  <c r="O25" i="4"/>
  <c r="F25" i="4"/>
  <c r="Z25" i="4" s="1"/>
  <c r="D25" i="4"/>
  <c r="E79" i="7" s="1"/>
  <c r="C25" i="4"/>
  <c r="D79" i="7" s="1"/>
  <c r="B25" i="4"/>
  <c r="C79" i="7" s="1"/>
  <c r="A25" i="4"/>
  <c r="B79" i="7" s="1"/>
  <c r="O24" i="4"/>
  <c r="F24" i="4"/>
  <c r="Z24" i="4" s="1"/>
  <c r="D24" i="4"/>
  <c r="E78" i="7" s="1"/>
  <c r="C24" i="4"/>
  <c r="D78" i="7" s="1"/>
  <c r="B24" i="4"/>
  <c r="C78" i="7" s="1"/>
  <c r="A24" i="4"/>
  <c r="B78" i="7" s="1"/>
  <c r="O23" i="4"/>
  <c r="F23" i="4"/>
  <c r="Z23" i="4" s="1"/>
  <c r="D23" i="4"/>
  <c r="E77" i="7" s="1"/>
  <c r="C23" i="4"/>
  <c r="D77" i="7" s="1"/>
  <c r="B23" i="4"/>
  <c r="C77" i="7" s="1"/>
  <c r="A23" i="4"/>
  <c r="B77" i="7" s="1"/>
  <c r="O22" i="4"/>
  <c r="F22" i="4"/>
  <c r="Z22" i="4" s="1"/>
  <c r="D22" i="4"/>
  <c r="E76" i="7" s="1"/>
  <c r="C22" i="4"/>
  <c r="D76" i="7" s="1"/>
  <c r="B22" i="4"/>
  <c r="C76" i="7" s="1"/>
  <c r="A22" i="4"/>
  <c r="B76" i="7" s="1"/>
  <c r="O21" i="4"/>
  <c r="F21" i="4"/>
  <c r="Z21" i="4" s="1"/>
  <c r="D21" i="4"/>
  <c r="E75" i="7" s="1"/>
  <c r="C21" i="4"/>
  <c r="D75" i="7" s="1"/>
  <c r="B21" i="4"/>
  <c r="C75" i="7" s="1"/>
  <c r="A21" i="4"/>
  <c r="B75" i="7" s="1"/>
  <c r="O20" i="4"/>
  <c r="F20" i="4"/>
  <c r="Z20" i="4" s="1"/>
  <c r="D20" i="4"/>
  <c r="E74" i="7" s="1"/>
  <c r="C20" i="4"/>
  <c r="D74" i="7" s="1"/>
  <c r="B20" i="4"/>
  <c r="C74" i="7" s="1"/>
  <c r="A20" i="4"/>
  <c r="B74" i="7" s="1"/>
  <c r="O19" i="4"/>
  <c r="F19" i="4"/>
  <c r="Z19" i="4" s="1"/>
  <c r="D19" i="4"/>
  <c r="E73" i="7" s="1"/>
  <c r="C19" i="4"/>
  <c r="D73" i="7" s="1"/>
  <c r="B19" i="4"/>
  <c r="C73" i="7" s="1"/>
  <c r="A19" i="4"/>
  <c r="B73" i="7" s="1"/>
  <c r="O18" i="4"/>
  <c r="F18" i="4"/>
  <c r="Z18" i="4" s="1"/>
  <c r="D18" i="4"/>
  <c r="E72" i="7" s="1"/>
  <c r="C18" i="4"/>
  <c r="D72" i="7" s="1"/>
  <c r="B18" i="4"/>
  <c r="C72" i="7" s="1"/>
  <c r="A18" i="4"/>
  <c r="B72" i="7" s="1"/>
  <c r="O17" i="4"/>
  <c r="F17" i="4"/>
  <c r="Z17" i="4" s="1"/>
  <c r="D17" i="4"/>
  <c r="E71" i="7" s="1"/>
  <c r="C17" i="4"/>
  <c r="D71" i="7" s="1"/>
  <c r="B17" i="4"/>
  <c r="C71" i="7" s="1"/>
  <c r="A17" i="4"/>
  <c r="B71" i="7" s="1"/>
  <c r="O16" i="4"/>
  <c r="F16" i="4"/>
  <c r="Z16" i="4" s="1"/>
  <c r="D16" i="4"/>
  <c r="E70" i="7" s="1"/>
  <c r="C16" i="4"/>
  <c r="D70" i="7" s="1"/>
  <c r="B16" i="4"/>
  <c r="C70" i="7" s="1"/>
  <c r="A16" i="4"/>
  <c r="B70" i="7" s="1"/>
  <c r="O15" i="4"/>
  <c r="F15" i="4"/>
  <c r="Z15" i="4" s="1"/>
  <c r="D15" i="4"/>
  <c r="E69" i="7" s="1"/>
  <c r="C15" i="4"/>
  <c r="D69" i="7" s="1"/>
  <c r="B15" i="4"/>
  <c r="C69" i="7" s="1"/>
  <c r="A15" i="4"/>
  <c r="B69" i="7" s="1"/>
  <c r="O14" i="4"/>
  <c r="F14" i="4"/>
  <c r="Z14" i="4" s="1"/>
  <c r="D14" i="4"/>
  <c r="E68" i="7" s="1"/>
  <c r="C14" i="4"/>
  <c r="D68" i="7" s="1"/>
  <c r="B14" i="4"/>
  <c r="C68" i="7" s="1"/>
  <c r="A14" i="4"/>
  <c r="B68" i="7" s="1"/>
  <c r="O13" i="4"/>
  <c r="F13" i="4"/>
  <c r="D13" i="4"/>
  <c r="E67" i="7" s="1"/>
  <c r="C13" i="4"/>
  <c r="D67" i="7" s="1"/>
  <c r="B13" i="4"/>
  <c r="C67" i="7" s="1"/>
  <c r="A13" i="4"/>
  <c r="B67" i="7" s="1"/>
  <c r="H66" i="7"/>
  <c r="F66" i="7"/>
  <c r="O12" i="4"/>
  <c r="R12" i="4" s="1"/>
  <c r="S12" i="4" s="1"/>
  <c r="D12" i="4"/>
  <c r="E66" i="7" s="1"/>
  <c r="C12" i="4"/>
  <c r="D66" i="7" s="1"/>
  <c r="B12" i="4"/>
  <c r="C66" i="7" s="1"/>
  <c r="A12" i="4"/>
  <c r="B66" i="7" s="1"/>
  <c r="H65" i="7"/>
  <c r="F65" i="7"/>
  <c r="O11" i="4"/>
  <c r="R11" i="4" s="1"/>
  <c r="S11" i="4" s="1"/>
  <c r="D11" i="4"/>
  <c r="E65" i="7" s="1"/>
  <c r="C11" i="4"/>
  <c r="D65" i="7" s="1"/>
  <c r="B11" i="4"/>
  <c r="C65" i="7" s="1"/>
  <c r="A11" i="4"/>
  <c r="B65" i="7" s="1"/>
  <c r="H64" i="7"/>
  <c r="F64" i="7"/>
  <c r="O10" i="4"/>
  <c r="R10" i="4" s="1"/>
  <c r="S10" i="4" s="1"/>
  <c r="D10" i="4"/>
  <c r="E64" i="7" s="1"/>
  <c r="C10" i="4"/>
  <c r="D64" i="7" s="1"/>
  <c r="B10" i="4"/>
  <c r="C64" i="7" s="1"/>
  <c r="A10" i="4"/>
  <c r="B64" i="7" s="1"/>
  <c r="H63" i="7"/>
  <c r="F63" i="7"/>
  <c r="O9" i="4"/>
  <c r="R9" i="4" s="1"/>
  <c r="S9" i="4" s="1"/>
  <c r="D9" i="4"/>
  <c r="E63" i="7" s="1"/>
  <c r="C9" i="4"/>
  <c r="D63" i="7" s="1"/>
  <c r="B9" i="4"/>
  <c r="C63" i="7" s="1"/>
  <c r="A9" i="4"/>
  <c r="B63" i="7" s="1"/>
  <c r="H62" i="7"/>
  <c r="F62" i="7"/>
  <c r="O8" i="4"/>
  <c r="R8" i="4" s="1"/>
  <c r="S8" i="4" s="1"/>
  <c r="D8" i="4"/>
  <c r="E62" i="7" s="1"/>
  <c r="C8" i="4"/>
  <c r="D62" i="7" s="1"/>
  <c r="B8" i="4"/>
  <c r="C62" i="7" s="1"/>
  <c r="A8" i="4"/>
  <c r="B62" i="7" s="1"/>
  <c r="H61" i="7"/>
  <c r="F61" i="7"/>
  <c r="O7" i="4"/>
  <c r="R7" i="4" s="1"/>
  <c r="S7" i="4" s="1"/>
  <c r="D7" i="4"/>
  <c r="E61" i="7" s="1"/>
  <c r="C7" i="4"/>
  <c r="D61" i="7" s="1"/>
  <c r="B7" i="4"/>
  <c r="C61" i="7" s="1"/>
  <c r="A7" i="4"/>
  <c r="B61" i="7" s="1"/>
  <c r="H60" i="7"/>
  <c r="F60" i="7"/>
  <c r="O6" i="4"/>
  <c r="D6" i="4"/>
  <c r="E60" i="7" s="1"/>
  <c r="C6" i="4"/>
  <c r="D60" i="7" s="1"/>
  <c r="B6" i="4"/>
  <c r="C60" i="7" s="1"/>
  <c r="A6" i="4"/>
  <c r="B60" i="7" s="1"/>
  <c r="X13" i="4" l="1"/>
  <c r="Z13" i="4" s="1"/>
  <c r="P20" i="4"/>
  <c r="S20" i="4" s="1"/>
  <c r="P38" i="4"/>
  <c r="Q38" i="4" s="1"/>
  <c r="P23" i="4"/>
  <c r="S23" i="4" s="1"/>
  <c r="U26" i="4"/>
  <c r="F80" i="7" s="1"/>
  <c r="P28" i="4"/>
  <c r="Q28" i="4" s="1"/>
  <c r="P39" i="4"/>
  <c r="S39" i="4" s="1"/>
  <c r="P34" i="4"/>
  <c r="R34" i="4" s="1"/>
  <c r="P33" i="4"/>
  <c r="R33" i="4" s="1"/>
  <c r="P21" i="4"/>
  <c r="Q21" i="4" s="1"/>
  <c r="P18" i="4"/>
  <c r="Q18" i="4" s="1"/>
  <c r="U14" i="4"/>
  <c r="F68" i="7" s="1"/>
  <c r="U19" i="4"/>
  <c r="F73" i="7" s="1"/>
  <c r="P29" i="4"/>
  <c r="S29" i="4" s="1"/>
  <c r="U15" i="4"/>
  <c r="F69" i="7" s="1"/>
  <c r="P31" i="4"/>
  <c r="S31" i="4" s="1"/>
  <c r="P24" i="4"/>
  <c r="S24" i="4" s="1"/>
  <c r="P37" i="4"/>
  <c r="Q37" i="4" s="1"/>
  <c r="P36" i="4"/>
  <c r="R36" i="4" s="1"/>
  <c r="P16" i="4"/>
  <c r="Q16" i="4" s="1"/>
  <c r="P32" i="4"/>
  <c r="S32" i="4" s="1"/>
  <c r="P17" i="4"/>
  <c r="Q17" i="4" s="1"/>
  <c r="P27" i="4"/>
  <c r="R27" i="4" s="1"/>
  <c r="U13" i="4"/>
  <c r="F67" i="7" s="1"/>
  <c r="P22" i="4"/>
  <c r="R22" i="4" s="1"/>
  <c r="P35" i="4"/>
  <c r="R35" i="4" s="1"/>
  <c r="P25" i="4"/>
  <c r="Q25" i="4" s="1"/>
  <c r="P30" i="4"/>
  <c r="Q30" i="4" s="1"/>
  <c r="N60" i="7"/>
  <c r="K97" i="7"/>
  <c r="L97" i="7"/>
  <c r="M99" i="7"/>
  <c r="N99" i="7"/>
  <c r="N97" i="7"/>
  <c r="M97" i="7"/>
  <c r="M102" i="7"/>
  <c r="N102" i="7"/>
  <c r="N95" i="7"/>
  <c r="M95" i="7"/>
  <c r="K102" i="7"/>
  <c r="L102" i="7"/>
  <c r="K96" i="7"/>
  <c r="L96" i="7"/>
  <c r="K95" i="7"/>
  <c r="L95" i="7"/>
  <c r="K94" i="7"/>
  <c r="L94" i="7"/>
  <c r="K99" i="7"/>
  <c r="L99" i="7"/>
  <c r="N96" i="7"/>
  <c r="M96" i="7"/>
  <c r="N94" i="7"/>
  <c r="M94" i="7"/>
  <c r="K103" i="7"/>
  <c r="L103" i="7"/>
  <c r="M103" i="7"/>
  <c r="N103" i="7"/>
  <c r="P14" i="4"/>
  <c r="P19" i="4"/>
  <c r="P13" i="4"/>
  <c r="P15" i="4"/>
  <c r="P26" i="4"/>
  <c r="AE10" i="4"/>
  <c r="AC10" i="4"/>
  <c r="AE9" i="4"/>
  <c r="AC9" i="4"/>
  <c r="AE12" i="4"/>
  <c r="AC12" i="4"/>
  <c r="AE11" i="4"/>
  <c r="AC11" i="4"/>
  <c r="AE8" i="4"/>
  <c r="AC8" i="4"/>
  <c r="AC7" i="4"/>
  <c r="AA6" i="4"/>
  <c r="R6" i="4"/>
  <c r="S6" i="4" s="1"/>
  <c r="W8" i="4"/>
  <c r="AA8" i="4"/>
  <c r="W10" i="4"/>
  <c r="AA10" i="4"/>
  <c r="AA12" i="4"/>
  <c r="W12" i="4"/>
  <c r="W7" i="4"/>
  <c r="AA7" i="4"/>
  <c r="W9" i="4"/>
  <c r="AA9" i="4"/>
  <c r="W11" i="4"/>
  <c r="AA11" i="4"/>
  <c r="AA30" i="4"/>
  <c r="AA25" i="4"/>
  <c r="AA22" i="4"/>
  <c r="I95" i="7"/>
  <c r="I103" i="7"/>
  <c r="G102" i="7"/>
  <c r="I101" i="7"/>
  <c r="I104" i="7"/>
  <c r="G98" i="7"/>
  <c r="G97" i="7"/>
  <c r="G96" i="7"/>
  <c r="I100" i="7"/>
  <c r="I99" i="7"/>
  <c r="G94" i="7"/>
  <c r="F5" i="5"/>
  <c r="F4" i="5"/>
  <c r="W6" i="4"/>
  <c r="R28" i="4" l="1"/>
  <c r="Q29" i="4"/>
  <c r="R29" i="4"/>
  <c r="R38" i="4"/>
  <c r="Q20" i="4"/>
  <c r="Q36" i="4"/>
  <c r="Q27" i="4"/>
  <c r="R17" i="4"/>
  <c r="R39" i="4"/>
  <c r="Q23" i="4"/>
  <c r="Q35" i="4"/>
  <c r="S17" i="4"/>
  <c r="Q39" i="4"/>
  <c r="R21" i="4"/>
  <c r="R20" i="4"/>
  <c r="S27" i="4"/>
  <c r="R23" i="4"/>
  <c r="Q31" i="4"/>
  <c r="S38" i="4"/>
  <c r="S37" i="4"/>
  <c r="R18" i="4"/>
  <c r="S35" i="4"/>
  <c r="S21" i="4"/>
  <c r="S33" i="4"/>
  <c r="Q33" i="4"/>
  <c r="S22" i="4"/>
  <c r="S25" i="4"/>
  <c r="S18" i="4"/>
  <c r="S36" i="4"/>
  <c r="R37" i="4"/>
  <c r="S34" i="4"/>
  <c r="S28" i="4"/>
  <c r="Q34" i="4"/>
  <c r="R31" i="4"/>
  <c r="Q22" i="4"/>
  <c r="R32" i="4"/>
  <c r="R24" i="4"/>
  <c r="Q24" i="4"/>
  <c r="Q32" i="4"/>
  <c r="R25" i="4"/>
  <c r="U22" i="4"/>
  <c r="F76" i="7" s="1"/>
  <c r="W22" i="4"/>
  <c r="G76" i="7" s="1"/>
  <c r="U24" i="4"/>
  <c r="F78" i="7" s="1"/>
  <c r="W24" i="4"/>
  <c r="U33" i="4"/>
  <c r="F87" i="7" s="1"/>
  <c r="W33" i="4"/>
  <c r="U34" i="4"/>
  <c r="F88" i="7" s="1"/>
  <c r="W34" i="4"/>
  <c r="U31" i="4"/>
  <c r="F85" i="7" s="1"/>
  <c r="W31" i="4"/>
  <c r="U27" i="4"/>
  <c r="F81" i="7" s="1"/>
  <c r="W27" i="4"/>
  <c r="U39" i="4"/>
  <c r="F93" i="7" s="1"/>
  <c r="W39" i="4"/>
  <c r="S30" i="4"/>
  <c r="U17" i="4"/>
  <c r="F71" i="7" s="1"/>
  <c r="W17" i="4"/>
  <c r="U29" i="4"/>
  <c r="F83" i="7" s="1"/>
  <c r="W29" i="4"/>
  <c r="U28" i="4"/>
  <c r="F82" i="7" s="1"/>
  <c r="W28" i="4"/>
  <c r="S16" i="4"/>
  <c r="R30" i="4"/>
  <c r="R16" i="4"/>
  <c r="U32" i="4"/>
  <c r="F86" i="7" s="1"/>
  <c r="W32" i="4"/>
  <c r="W30" i="4"/>
  <c r="G84" i="7" s="1"/>
  <c r="U30" i="4"/>
  <c r="F84" i="7" s="1"/>
  <c r="U16" i="4"/>
  <c r="F70" i="7" s="1"/>
  <c r="W16" i="4"/>
  <c r="U23" i="4"/>
  <c r="F77" i="7" s="1"/>
  <c r="W23" i="4"/>
  <c r="U25" i="4"/>
  <c r="F79" i="7" s="1"/>
  <c r="W25" i="4"/>
  <c r="G79" i="7" s="1"/>
  <c r="W36" i="4"/>
  <c r="U36" i="4"/>
  <c r="F90" i="7" s="1"/>
  <c r="U18" i="4"/>
  <c r="F72" i="7" s="1"/>
  <c r="W18" i="4"/>
  <c r="U38" i="4"/>
  <c r="F92" i="7" s="1"/>
  <c r="W38" i="4"/>
  <c r="U35" i="4"/>
  <c r="F89" i="7" s="1"/>
  <c r="W35" i="4"/>
  <c r="U37" i="4"/>
  <c r="F91" i="7" s="1"/>
  <c r="W37" i="4"/>
  <c r="U21" i="4"/>
  <c r="F75" i="7" s="1"/>
  <c r="W21" i="4"/>
  <c r="U20" i="4"/>
  <c r="F74" i="7" s="1"/>
  <c r="W20" i="4"/>
  <c r="AE7" i="4"/>
  <c r="M61" i="7" s="1"/>
  <c r="N65" i="7"/>
  <c r="M65" i="7"/>
  <c r="N66" i="7"/>
  <c r="M66" i="7"/>
  <c r="K65" i="7"/>
  <c r="L65" i="7"/>
  <c r="K64" i="7"/>
  <c r="L64" i="7"/>
  <c r="K66" i="7"/>
  <c r="L66" i="7"/>
  <c r="N63" i="7"/>
  <c r="M63" i="7"/>
  <c r="K63" i="7"/>
  <c r="L63" i="7"/>
  <c r="N64" i="7"/>
  <c r="M64" i="7"/>
  <c r="K61" i="7"/>
  <c r="L61" i="7"/>
  <c r="K62" i="7"/>
  <c r="L62" i="7"/>
  <c r="N62" i="7"/>
  <c r="M62" i="7"/>
  <c r="G61" i="7"/>
  <c r="G66" i="7"/>
  <c r="G64" i="7"/>
  <c r="G65" i="7"/>
  <c r="G63" i="7"/>
  <c r="G62" i="7"/>
  <c r="G60" i="7"/>
  <c r="Y15" i="4"/>
  <c r="H69" i="7" s="1"/>
  <c r="Y13" i="4"/>
  <c r="H67" i="7" s="1"/>
  <c r="Y26" i="4"/>
  <c r="H80" i="7" s="1"/>
  <c r="I61" i="7"/>
  <c r="J61" i="7"/>
  <c r="AE35" i="4"/>
  <c r="AC35" i="4"/>
  <c r="I79" i="7"/>
  <c r="J79" i="7"/>
  <c r="I60" i="7"/>
  <c r="J60" i="7"/>
  <c r="R26" i="4"/>
  <c r="S26" i="4"/>
  <c r="Q26" i="4"/>
  <c r="R13" i="4"/>
  <c r="S13" i="4" s="1"/>
  <c r="Q13" i="4"/>
  <c r="AE27" i="4"/>
  <c r="AC27" i="4"/>
  <c r="AE24" i="4"/>
  <c r="AC24" i="4"/>
  <c r="AE17" i="4"/>
  <c r="AC17" i="4"/>
  <c r="Y19" i="4"/>
  <c r="H73" i="7" s="1"/>
  <c r="AE25" i="4"/>
  <c r="AC25" i="4"/>
  <c r="AE36" i="4"/>
  <c r="AC36" i="4"/>
  <c r="AE38" i="4"/>
  <c r="AC38" i="4"/>
  <c r="AE22" i="4"/>
  <c r="AC22" i="4"/>
  <c r="AE21" i="4"/>
  <c r="AC21" i="4"/>
  <c r="I66" i="7"/>
  <c r="J66" i="7"/>
  <c r="AE16" i="4"/>
  <c r="AC16" i="4"/>
  <c r="I76" i="7"/>
  <c r="J76" i="7"/>
  <c r="I64" i="7"/>
  <c r="J64" i="7"/>
  <c r="AE18" i="4"/>
  <c r="AC18" i="4"/>
  <c r="Q15" i="4"/>
  <c r="R15" i="4"/>
  <c r="S15" i="4"/>
  <c r="AE20" i="4"/>
  <c r="AC20" i="4"/>
  <c r="AE34" i="4"/>
  <c r="AC34" i="4"/>
  <c r="I84" i="7"/>
  <c r="J84" i="7"/>
  <c r="I62" i="7"/>
  <c r="J62" i="7"/>
  <c r="AE29" i="4"/>
  <c r="AC29" i="4"/>
  <c r="AE32" i="4"/>
  <c r="AC32" i="4"/>
  <c r="I65" i="7"/>
  <c r="J65" i="7"/>
  <c r="Y14" i="4"/>
  <c r="H68" i="7" s="1"/>
  <c r="AE33" i="4"/>
  <c r="AC33" i="4"/>
  <c r="AE30" i="4"/>
  <c r="AC30" i="4"/>
  <c r="Q19" i="4"/>
  <c r="R19" i="4"/>
  <c r="S19" i="4"/>
  <c r="AE37" i="4"/>
  <c r="AC37" i="4"/>
  <c r="AE39" i="4"/>
  <c r="AC39" i="4"/>
  <c r="AE28" i="4"/>
  <c r="AC28" i="4"/>
  <c r="I63" i="7"/>
  <c r="J63" i="7"/>
  <c r="AE31" i="4"/>
  <c r="AC31" i="4"/>
  <c r="AE23" i="4"/>
  <c r="AC23" i="4"/>
  <c r="Q14" i="4"/>
  <c r="R14" i="4"/>
  <c r="S14" i="4"/>
  <c r="AE13" i="4"/>
  <c r="AC13" i="4"/>
  <c r="Y35" i="4"/>
  <c r="H89" i="7" s="1"/>
  <c r="Y23" i="4"/>
  <c r="H77" i="7" s="1"/>
  <c r="AA26" i="4"/>
  <c r="AA18" i="4"/>
  <c r="Y28" i="4"/>
  <c r="H82" i="7" s="1"/>
  <c r="Y22" i="4"/>
  <c r="H76" i="7" s="1"/>
  <c r="AA34" i="4"/>
  <c r="Y25" i="4"/>
  <c r="H79" i="7" s="1"/>
  <c r="AA37" i="4"/>
  <c r="AA14" i="4"/>
  <c r="W14" i="4"/>
  <c r="Y21" i="4"/>
  <c r="H75" i="7" s="1"/>
  <c r="AA28" i="4"/>
  <c r="AA31" i="4"/>
  <c r="AA27" i="4"/>
  <c r="Y18" i="4"/>
  <c r="H72" i="7" s="1"/>
  <c r="AA38" i="4"/>
  <c r="Y30" i="4"/>
  <c r="H84" i="7" s="1"/>
  <c r="Y27" i="4"/>
  <c r="H81" i="7" s="1"/>
  <c r="Y20" i="4"/>
  <c r="H74" i="7" s="1"/>
  <c r="AA32" i="4"/>
  <c r="AA20" i="4"/>
  <c r="AA35" i="4"/>
  <c r="Y24" i="4"/>
  <c r="H78" i="7" s="1"/>
  <c r="AA21" i="4"/>
  <c r="AA13" i="4"/>
  <c r="W13" i="4"/>
  <c r="Y39" i="4"/>
  <c r="H93" i="7" s="1"/>
  <c r="Y17" i="4"/>
  <c r="H71" i="7" s="1"/>
  <c r="AA16" i="4"/>
  <c r="AA23" i="4"/>
  <c r="Y37" i="4"/>
  <c r="H91" i="7" s="1"/>
  <c r="Y34" i="4"/>
  <c r="H88" i="7" s="1"/>
  <c r="Y16" i="4"/>
  <c r="H70" i="7" s="1"/>
  <c r="AA17" i="4"/>
  <c r="AA33" i="4"/>
  <c r="AA29" i="4"/>
  <c r="AA39" i="4"/>
  <c r="Y38" i="4"/>
  <c r="H92" i="7" s="1"/>
  <c r="Y31" i="4"/>
  <c r="H85" i="7" s="1"/>
  <c r="Y29" i="4"/>
  <c r="H83" i="7" s="1"/>
  <c r="AA36" i="4"/>
  <c r="AA24" i="4"/>
  <c r="Y36" i="4"/>
  <c r="H90" i="7" s="1"/>
  <c r="AA19" i="4"/>
  <c r="W19" i="4"/>
  <c r="Y32" i="4"/>
  <c r="H86" i="7" s="1"/>
  <c r="AA15" i="4"/>
  <c r="W15" i="4"/>
  <c r="Y33" i="4"/>
  <c r="H87" i="7" s="1"/>
  <c r="W26" i="4"/>
  <c r="E6" i="8" l="1"/>
  <c r="AI22" i="4"/>
  <c r="Q8" i="8"/>
  <c r="N61" i="7"/>
  <c r="M67" i="7"/>
  <c r="N67" i="7"/>
  <c r="K78" i="7"/>
  <c r="L78" i="7"/>
  <c r="N78" i="7"/>
  <c r="M78" i="7"/>
  <c r="K88" i="7"/>
  <c r="L88" i="7"/>
  <c r="K81" i="7"/>
  <c r="L81" i="7"/>
  <c r="M88" i="7"/>
  <c r="N88" i="7"/>
  <c r="K75" i="7"/>
  <c r="L75" i="7"/>
  <c r="N81" i="7"/>
  <c r="M81" i="7"/>
  <c r="N84" i="7"/>
  <c r="M84" i="7"/>
  <c r="M75" i="7"/>
  <c r="N75" i="7"/>
  <c r="N77" i="7"/>
  <c r="M77" i="7"/>
  <c r="M74" i="7"/>
  <c r="N74" i="7"/>
  <c r="K76" i="7"/>
  <c r="L76" i="7"/>
  <c r="M87" i="7"/>
  <c r="N87" i="7"/>
  <c r="M70" i="7"/>
  <c r="N70" i="7"/>
  <c r="K84" i="7"/>
  <c r="L84" i="7"/>
  <c r="K77" i="7"/>
  <c r="L77" i="7"/>
  <c r="K74" i="7"/>
  <c r="L74" i="7"/>
  <c r="K87" i="7"/>
  <c r="L87" i="7"/>
  <c r="K85" i="7"/>
  <c r="L85" i="7"/>
  <c r="N76" i="7"/>
  <c r="M76" i="7"/>
  <c r="N85" i="7"/>
  <c r="M85" i="7"/>
  <c r="K92" i="7"/>
  <c r="L92" i="7"/>
  <c r="K72" i="7"/>
  <c r="L72" i="7"/>
  <c r="K82" i="7"/>
  <c r="L82" i="7"/>
  <c r="K86" i="7"/>
  <c r="L86" i="7"/>
  <c r="M90" i="7"/>
  <c r="N90" i="7"/>
  <c r="M82" i="7"/>
  <c r="N82" i="7"/>
  <c r="K79" i="7"/>
  <c r="L79" i="7"/>
  <c r="K93" i="7"/>
  <c r="L93" i="7"/>
  <c r="K83" i="7"/>
  <c r="L83" i="7"/>
  <c r="N79" i="7"/>
  <c r="M79" i="7"/>
  <c r="M83" i="7"/>
  <c r="N83" i="7"/>
  <c r="K89" i="7"/>
  <c r="L89" i="7"/>
  <c r="K91" i="7"/>
  <c r="L91" i="7"/>
  <c r="K71" i="7"/>
  <c r="L71" i="7"/>
  <c r="M89" i="7"/>
  <c r="N89" i="7"/>
  <c r="N92" i="7"/>
  <c r="M92" i="7"/>
  <c r="K90" i="7"/>
  <c r="L90" i="7"/>
  <c r="N72" i="7"/>
  <c r="M72" i="7"/>
  <c r="M86" i="7"/>
  <c r="N86" i="7"/>
  <c r="N93" i="7"/>
  <c r="M93" i="7"/>
  <c r="K67" i="7"/>
  <c r="L67" i="7"/>
  <c r="M91" i="7"/>
  <c r="N91" i="7"/>
  <c r="K70" i="7"/>
  <c r="L70" i="7"/>
  <c r="M71" i="7"/>
  <c r="N71" i="7"/>
  <c r="G82" i="7"/>
  <c r="G68" i="7"/>
  <c r="AM25" i="4"/>
  <c r="AK25" i="4"/>
  <c r="AM10" i="4"/>
  <c r="AK10" i="4"/>
  <c r="G69" i="7"/>
  <c r="G77" i="7"/>
  <c r="G83" i="7"/>
  <c r="AM22" i="4"/>
  <c r="AK22" i="4"/>
  <c r="AM8" i="4"/>
  <c r="AK8" i="4"/>
  <c r="G86" i="7"/>
  <c r="G78" i="7"/>
  <c r="G88" i="7"/>
  <c r="AM12" i="4"/>
  <c r="AK12" i="4"/>
  <c r="G85" i="7"/>
  <c r="G73" i="7"/>
  <c r="G74" i="7"/>
  <c r="G90" i="7"/>
  <c r="G70" i="7"/>
  <c r="G71" i="7"/>
  <c r="G92" i="7"/>
  <c r="G81" i="7"/>
  <c r="AM7" i="4"/>
  <c r="AK7" i="4"/>
  <c r="G75" i="7"/>
  <c r="G87" i="7"/>
  <c r="G89" i="7"/>
  <c r="AM9" i="4"/>
  <c r="AK9" i="4"/>
  <c r="AM11" i="4"/>
  <c r="AK11" i="4"/>
  <c r="G91" i="7"/>
  <c r="G67" i="7"/>
  <c r="G72" i="7"/>
  <c r="AM30" i="4"/>
  <c r="AK30" i="4"/>
  <c r="G80" i="7"/>
  <c r="G93" i="7"/>
  <c r="AK6" i="4"/>
  <c r="I90" i="7"/>
  <c r="J90" i="7"/>
  <c r="I70" i="7"/>
  <c r="J70" i="7"/>
  <c r="AE15" i="4"/>
  <c r="AC15" i="4"/>
  <c r="I92" i="7"/>
  <c r="J92" i="7"/>
  <c r="I80" i="7"/>
  <c r="J80" i="7"/>
  <c r="I83" i="7"/>
  <c r="J83" i="7"/>
  <c r="I75" i="7"/>
  <c r="J75" i="7"/>
  <c r="AE26" i="4"/>
  <c r="AC26" i="4"/>
  <c r="I81" i="7"/>
  <c r="J81" i="7"/>
  <c r="I85" i="7"/>
  <c r="J85" i="7"/>
  <c r="I67" i="7"/>
  <c r="J67" i="7"/>
  <c r="I72" i="7"/>
  <c r="J72" i="7"/>
  <c r="I87" i="7"/>
  <c r="J87" i="7"/>
  <c r="I71" i="7"/>
  <c r="J71" i="7"/>
  <c r="I89" i="7"/>
  <c r="J89" i="7"/>
  <c r="I82" i="7"/>
  <c r="J82" i="7"/>
  <c r="I88" i="7"/>
  <c r="J88" i="7"/>
  <c r="AE14" i="4"/>
  <c r="AC14" i="4"/>
  <c r="AE19" i="4"/>
  <c r="AC19" i="4"/>
  <c r="I93" i="7"/>
  <c r="J93" i="7"/>
  <c r="I74" i="7"/>
  <c r="J74" i="7"/>
  <c r="I78" i="7"/>
  <c r="J78" i="7"/>
  <c r="I68" i="7"/>
  <c r="J68" i="7"/>
  <c r="I69" i="7"/>
  <c r="J69" i="7"/>
  <c r="I73" i="7"/>
  <c r="J73" i="7"/>
  <c r="I77" i="7"/>
  <c r="J77" i="7"/>
  <c r="I86" i="7"/>
  <c r="J86" i="7"/>
  <c r="I91" i="7"/>
  <c r="J91" i="7"/>
  <c r="P5" i="8"/>
  <c r="Q6" i="8"/>
  <c r="E5" i="8"/>
  <c r="Q5" i="8"/>
  <c r="P6" i="8"/>
  <c r="O8" i="8" l="1"/>
  <c r="P8" i="8"/>
  <c r="Q7" i="8"/>
  <c r="P7" i="8"/>
  <c r="AM6" i="4"/>
  <c r="K80" i="7"/>
  <c r="L80" i="7"/>
  <c r="N80" i="7"/>
  <c r="M80" i="7"/>
  <c r="K73" i="7"/>
  <c r="L73" i="7"/>
  <c r="K69" i="7"/>
  <c r="L69" i="7"/>
  <c r="M73" i="7"/>
  <c r="N73" i="7"/>
  <c r="N69" i="7"/>
  <c r="M69" i="7"/>
  <c r="K68" i="7"/>
  <c r="L68" i="7"/>
  <c r="M68" i="7"/>
  <c r="N68" i="7"/>
  <c r="AM33" i="4"/>
  <c r="AK33" i="4"/>
  <c r="AM18" i="4"/>
  <c r="AK18" i="4"/>
  <c r="AM21" i="4"/>
  <c r="AK21" i="4"/>
  <c r="AM20" i="4"/>
  <c r="AK20" i="4"/>
  <c r="AM19" i="4"/>
  <c r="AK19" i="4"/>
  <c r="AM29" i="4"/>
  <c r="AK29" i="4"/>
  <c r="AM31" i="4"/>
  <c r="AK31" i="4"/>
  <c r="AM15" i="4"/>
  <c r="AK15" i="4"/>
  <c r="AM17" i="4"/>
  <c r="AK17" i="4"/>
  <c r="AM24" i="4"/>
  <c r="AK24" i="4"/>
  <c r="AM23" i="4"/>
  <c r="AK23" i="4"/>
  <c r="AM13" i="4"/>
  <c r="AK13" i="4"/>
  <c r="AM37" i="4"/>
  <c r="AK37" i="4"/>
  <c r="AM27" i="4"/>
  <c r="AK27" i="4"/>
  <c r="AM38" i="4"/>
  <c r="AK38" i="4"/>
  <c r="AM16" i="4"/>
  <c r="AK16" i="4"/>
  <c r="AM32" i="4"/>
  <c r="AK32" i="4"/>
  <c r="AM14" i="4"/>
  <c r="AK14" i="4"/>
  <c r="AM26" i="4"/>
  <c r="AK26" i="4"/>
  <c r="AM34" i="4"/>
  <c r="AK34" i="4"/>
  <c r="AK39" i="4"/>
  <c r="AM39" i="4"/>
  <c r="AM35" i="4"/>
  <c r="AK35" i="4"/>
  <c r="AM36" i="4"/>
  <c r="AK36" i="4"/>
  <c r="AM28" i="4"/>
  <c r="AK28" i="4"/>
  <c r="E11" i="8"/>
  <c r="F6" i="8" s="1"/>
  <c r="O5" i="8"/>
  <c r="M11" i="8"/>
  <c r="N11" i="8"/>
  <c r="O6" i="8"/>
  <c r="Q9" i="8" l="1"/>
  <c r="O7" i="8"/>
  <c r="F5" i="8"/>
  <c r="O11" i="8"/>
  <c r="P9" i="8" l="1"/>
  <c r="O9" i="8"/>
</calcChain>
</file>

<file path=xl/sharedStrings.xml><?xml version="1.0" encoding="utf-8"?>
<sst xmlns="http://schemas.openxmlformats.org/spreadsheetml/2006/main" count="265" uniqueCount="101">
  <si>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</si>
  <si>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</si>
  <si>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</si>
  <si>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</si>
  <si>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</si>
  <si>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</si>
  <si>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</si>
  <si>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</si>
  <si>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</si>
  <si>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</si>
  <si>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</si>
  <si>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</si>
  <si>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</si>
  <si>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</si>
  <si>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</si>
  <si>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</si>
  <si>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ASIGNATURA</t>
  </si>
  <si>
    <t xml:space="preserve">UBICACIÓN </t>
  </si>
  <si>
    <t>INDICADOR</t>
  </si>
  <si>
    <t>CLAVE</t>
  </si>
  <si>
    <t xml:space="preserve">Pregunta 9 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</si>
  <si>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</si>
  <si>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</si>
  <si>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</si>
  <si>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</si>
  <si>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</si>
  <si>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</si>
  <si>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</si>
  <si>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</si>
  <si>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</si>
  <si>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</si>
  <si>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</si>
  <si>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</si>
  <si>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</si>
  <si>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</si>
  <si>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</si>
  <si>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</si>
  <si>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</si>
  <si>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</si>
  <si>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</si>
  <si>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</si>
  <si>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</si>
  <si>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</si>
  <si>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</si>
  <si>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</si>
  <si>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</si>
  <si>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</si>
  <si>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</si>
  <si>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</si>
  <si>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Estudiantes que respondieron acertadamente cada pregunta</t>
  </si>
  <si>
    <t xml:space="preserve">Grado </t>
  </si>
  <si>
    <t>Grupo</t>
  </si>
  <si>
    <t>Categoría</t>
  </si>
  <si>
    <t>Región Educativa:</t>
  </si>
  <si>
    <t>Zona Escolar:</t>
  </si>
  <si>
    <t>Código Siace:</t>
  </si>
  <si>
    <t>Docente:</t>
  </si>
  <si>
    <t>Escuela:</t>
  </si>
  <si>
    <t>Fecha:</t>
  </si>
  <si>
    <t>Asignatura</t>
  </si>
  <si>
    <t>MATEMÁTICA</t>
  </si>
  <si>
    <t>MINISTERIO DE EDUCACIÓN</t>
  </si>
  <si>
    <t>D</t>
  </si>
  <si>
    <t>MAT_ARIT_01</t>
  </si>
  <si>
    <t>Identificar, nombrar, reconocer, definir, listar.</t>
  </si>
  <si>
    <t>Calcular, resolver (rutinario), ilustrar, operar, usar.</t>
  </si>
  <si>
    <t>MAT_GEO_05</t>
  </si>
  <si>
    <t>Mínimo</t>
  </si>
  <si>
    <t>Resp_logradas</t>
  </si>
  <si>
    <t>Aritmética</t>
  </si>
  <si>
    <t>Geometría</t>
  </si>
  <si>
    <t>Sistema de Medidas</t>
  </si>
  <si>
    <t>Estadística y Probabilidad</t>
  </si>
  <si>
    <t>texto_</t>
  </si>
  <si>
    <t xml:space="preserve"> Álgebra</t>
  </si>
  <si>
    <t>Puntaje_Álgebra</t>
  </si>
  <si>
    <t>Puntaje_Aritmética</t>
  </si>
  <si>
    <t>Resultado_Aritmetica</t>
  </si>
  <si>
    <t>Resultado_Álgebra</t>
  </si>
  <si>
    <t>Puntaje_Geometría</t>
  </si>
  <si>
    <t>Resultado_Geometría</t>
  </si>
  <si>
    <t>Puntaje_Sistema de Medidas</t>
  </si>
  <si>
    <t>Resultado_Sistema de Medidas</t>
  </si>
  <si>
    <t>Puntaje_Estadística y Probabilidad</t>
  </si>
  <si>
    <t>Resultado_Estadística y Probabilidad</t>
  </si>
  <si>
    <t>ARITMÉTICA</t>
  </si>
  <si>
    <t>ÁLGEBRA</t>
  </si>
  <si>
    <t>GEOMETRÍA</t>
  </si>
  <si>
    <t>SISTEMA DE MEDIDAS</t>
  </si>
  <si>
    <t>ESTADÍSTICA Y PROBABILIDAD</t>
  </si>
  <si>
    <t>MAT_ALG_02</t>
  </si>
  <si>
    <t>MAT_SIME_10</t>
  </si>
  <si>
    <t>MAT_ESPR_07</t>
  </si>
  <si>
    <t>Álgebra</t>
  </si>
  <si>
    <t xml:space="preserve"> PRUEBA DIAGNÓSTICA DE MATEMÁTICA 6º GRADO</t>
  </si>
  <si>
    <t>MAT_ALG_03</t>
  </si>
  <si>
    <t>MAT_GEO_04</t>
  </si>
  <si>
    <t>MAT_ESPR_06</t>
  </si>
  <si>
    <t>MAT_SIME_08</t>
  </si>
  <si>
    <t>MAT_ARIT_09</t>
  </si>
  <si>
    <t>Grado: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</si>
</sst>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5" tint="-0.249977111117893"/>
      <name val="Calibri"/>
      <family val="2"/>
    </font>
    <font>
      <b/>
      <sz val="11"/>
      <color theme="9" tint="-0.249977111117893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256BB1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rgb="FF336699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24A3D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1" fillId="0" borderId="1" xfId="0" applyFont="1" applyBorder="1"/>
    <xf numFmtId="0" fontId="0" fillId="0" borderId="0" xfId="0" quotePrefix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2" fillId="4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top"/>
    </xf>
    <xf numFmtId="0" fontId="23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top"/>
    </xf>
    <xf numFmtId="0" fontId="25" fillId="0" borderId="1" xfId="0" applyFont="1" applyBorder="1" applyAlignment="1">
      <alignment vertical="top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11" fillId="9" borderId="1" xfId="0" applyFont="1" applyFill="1" applyBorder="1" applyAlignment="1">
      <alignment horizontal="center"/>
    </xf>
    <xf numFmtId="0" fontId="11" fillId="9" borderId="1" xfId="0" applyFont="1" applyFill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99"/>
      <color rgb="FF256BB1"/>
      <color rgb="FF24A3DC"/>
      <color rgb="FFCCFF99"/>
      <color rgb="FF99FF66"/>
      <color rgb="FFCCFFCC"/>
      <color rgb="FFFFFF99"/>
      <color rgb="FFFFFB05"/>
      <color rgb="FFFFFE00"/>
      <color rgb="FFFFF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aprendizajes básicos de ARITMÉTICA , lo que le permite comprender, interpretar y continuar avanzando en su aprendizaje.</c:v>
                </c:pt>
                <c:pt idx="1">
                  <c:v>Se requiere fortalecer los conocimientos  en ARITMÉTICA , lo que le permitirá avanzar progresivamente en su aprendizaje.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02266138301338E-2"/>
          <c:y val="0.77140290220863328"/>
          <c:w val="0.96858316114740972"/>
          <c:h val="0.18172294828873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5F2ED0-C916-4087-B385-261C3ECECC0C}" type="VALUE">
                      <a:rPr lang="en-US"/>
                      <a:pPr/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203981139525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aprendizajes básicos de  ÁLGEBRA , lo que le permite comprender, interpretar y continuar avanzando en su aprendizaje.</c:v>
                </c:pt>
                <c:pt idx="1">
                  <c:v>Se requiere fortalecer los conocimientos  en  ÁLGEBRA , lo que le permitirá avanzar progresivamente en su aprendizaje.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97007654836465E-2"/>
          <c:y val="0.79173000215298206"/>
          <c:w val="0.9388316684336504"/>
          <c:h val="0.17184107750967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CD-4222-9B5F-62B6A81E69BB}"/>
              </c:ext>
            </c:extLst>
          </c:dPt>
          <c:dPt>
            <c:idx val="1"/>
            <c:bubble3D val="0"/>
            <c:spPr>
              <a:solidFill>
                <a:srgbClr val="FFE18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CD-4222-9B5F-62B6A81E69B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C7B398-6462-4E8F-B7CD-DF3FAF2CB4F4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3888888888882"/>
                      <c:h val="0.1230455738487234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4CD-4222-9B5F-62B6A81E69B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5FB451C-B56B-43D6-9860-25907AAB887D}" type="VALUE">
                      <a:rPr lang="en-US" sz="1400">
                        <a:solidFill>
                          <a:sysClr val="windowText" lastClr="000000"/>
                        </a:solidFill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>
                        <a:solidFill>
                          <a:sysClr val="windowText" lastClr="000000"/>
                        </a:solidFill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33333333333331"/>
                      <c:h val="7.90000000000000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4CD-4222-9B5F-62B6A81E6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Ha logrado los aprendizajes básicos de GEOMETRÍA , lo que le permite comprender, interpretar y continuar avanzando en su aprendizaje.</c:v>
                </c:pt>
                <c:pt idx="1">
                  <c:v>Se requiere fortalecer los conocimientos  en GEOMETRÍA , lo que le permitirá avanzar progresivamente en su aprendizaje.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CD-4222-9B5F-62B6A81E69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18657042869641E-2"/>
          <c:y val="0.81901124833990913"/>
          <c:w val="0.83759929613610506"/>
          <c:h val="0.13609528221635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FB-44AA-B609-A8E996579DBD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FB-44AA-B609-A8E996579DB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7A659AF-17F9-4626-9540-86ECD086136A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FFB-44AA-B609-A8E996579D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376CE2-BA67-455A-8DE8-1BD6BF41CA7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FFB-44AA-B609-A8E996579D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LOGRO'!$K$8:$L$8</c:f>
              <c:strCache>
                <c:ptCount val="2"/>
                <c:pt idx="0">
                  <c:v>Ha logrado los aprendizajes básicos de SISTEMA DE MEDIDAS , lo que le permite comprender, interpretar y continuar avanzando en su aprendizaje.</c:v>
                </c:pt>
                <c:pt idx="1">
                  <c:v>Se requiere fortalecer los conocimientos  en SISTEMA DE MEDIDAS , lo que le permitirá avanzar progresivamente en su aprendizaje.</c:v>
                </c:pt>
              </c:strCache>
            </c:strRef>
          </c:cat>
          <c:val>
            <c:numRef>
              <c:f>'TABLA_NIVEL DE LOGRO'!$M$8:$N$8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FB-44AA-B609-A8E996579D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60236220472438E-2"/>
          <c:y val="0.78122914826577461"/>
          <c:w val="0.87527930883639549"/>
          <c:h val="0.196495593182117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2-4300-B81F-4C99AD841FE0}"/>
              </c:ext>
            </c:extLst>
          </c:dPt>
          <c:dPt>
            <c:idx val="1"/>
            <c:bubble3D val="0"/>
            <c:explosion val="3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chemeClr val="bg1">
                    <a:alpha val="6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B2-4300-B81F-4C99AD841FE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CA7325A-3159-4138-8E86-C2D865C53A3A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B2-4300-B81F-4C99AD841F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C3988C-9498-4F20-9C3C-9CC58ED02848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B2-4300-B81F-4C99AD841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LOGRO'!$K$9:$L$9</c:f>
              <c:strCache>
                <c:ptCount val="2"/>
                <c:pt idx="0">
                  <c:v>Ha logrado los aprendizajes básicos de ESTADÍSTICA Y PROBABILIDAD , lo que le permite comprender, interpretar y continuar avanzando en su aprendizaje.</c:v>
                </c:pt>
                <c:pt idx="1">
                  <c:v>Se requiere fortalecer los conocimientos  en ESTADÍSTICA Y PROBABILIDAD , lo que le permitirá avanzar progresivamente en su aprendizaje.</c:v>
                </c:pt>
              </c:strCache>
            </c:strRef>
          </c:cat>
          <c:val>
            <c:numRef>
              <c:f>'TABLA_NIVEL DE LOGRO'!$M$9:$N$9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B2-4300-B81F-4C99AD841FE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88222527676732E-2"/>
          <c:y val="0.81894256336328719"/>
          <c:w val="0.86812967889671144"/>
          <c:h val="0.136244004562969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10</xdr:col>
      <xdr:colOff>952499</xdr:colOff>
      <xdr:row>4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C54CFF-0DB9-83EE-9772-38E4C858F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6</xdr:row>
      <xdr:rowOff>23812</xdr:rowOff>
    </xdr:from>
    <xdr:to>
      <xdr:col>5</xdr:col>
      <xdr:colOff>1095375</xdr:colOff>
      <xdr:row>28</xdr:row>
      <xdr:rowOff>180975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6</xdr:row>
      <xdr:rowOff>23810</xdr:rowOff>
    </xdr:from>
    <xdr:to>
      <xdr:col>8</xdr:col>
      <xdr:colOff>1143000</xdr:colOff>
      <xdr:row>28</xdr:row>
      <xdr:rowOff>152400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1757362</xdr:colOff>
      <xdr:row>5</xdr:row>
      <xdr:rowOff>400049</xdr:rowOff>
    </xdr:from>
    <xdr:to>
      <xdr:col>11</xdr:col>
      <xdr:colOff>38100</xdr:colOff>
      <xdr:row>28</xdr:row>
      <xdr:rowOff>171450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32E61D97-6E9B-10AA-8A19-2488154F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614361</xdr:colOff>
      <xdr:row>32</xdr:row>
      <xdr:rowOff>28573</xdr:rowOff>
    </xdr:from>
    <xdr:to>
      <xdr:col>6</xdr:col>
      <xdr:colOff>647700</xdr:colOff>
      <xdr:row>56</xdr:row>
      <xdr:rowOff>9525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7DFA73D0-786F-7DED-3C21-BF03E75DE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2009775</xdr:colOff>
      <xdr:row>32</xdr:row>
      <xdr:rowOff>23811</xdr:rowOff>
    </xdr:from>
    <xdr:to>
      <xdr:col>9</xdr:col>
      <xdr:colOff>738187</xdr:colOff>
      <xdr:row>55</xdr:row>
      <xdr:rowOff>0</xdr:rowOff>
    </xdr:to>
    <xdr:graphicFrame macro="">
      <xdr:nvGraphicFramePr>
        <xdr:cNvPr id="6" name="Gráfico 3">
          <a:extLst>
            <a:ext uri="{FF2B5EF4-FFF2-40B4-BE49-F238E27FC236}">
              <a16:creationId xmlns:a16="http://schemas.microsoft.com/office/drawing/2014/main" id="{68F8C1F2-8B68-9372-8963-2945C89AA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3</xdr:row>
      <xdr:rowOff>23812</xdr:rowOff>
    </xdr:from>
    <xdr:to>
      <xdr:col>11</xdr:col>
      <xdr:colOff>380999</xdr:colOff>
      <xdr:row>31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M174"/>
  <sheetViews>
    <sheetView workbookViewId="0">
      <selection activeCell="P13" sqref="P13"/>
    </sheetView>
  </sheetViews>
  <sheetFormatPr baseColWidth="10" defaultRowHeight="15" x14ac:dyDescent="0.25"/>
  <cols>
    <col min="2" max="2" width="23.85546875" bestFit="1" customWidth="1"/>
    <col min="5" max="5" width="12.28515625" bestFit="1" customWidth="1"/>
    <col min="6" max="7" width="12.42578125" bestFit="1" customWidth="1"/>
    <col min="8" max="8" width="12" bestFit="1" customWidth="1"/>
    <col min="9" max="9" width="12.42578125" bestFit="1" customWidth="1"/>
    <col min="10" max="10" width="12.85546875" bestFit="1" customWidth="1"/>
    <col min="11" max="11" width="12.42578125" bestFit="1" customWidth="1"/>
    <col min="12" max="12" width="13.140625" bestFit="1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style="11" customWidth="1"/>
    <col min="19" max="19" width="33.140625" customWidth="1"/>
    <col min="20" max="20" width="35.140625" style="11" bestFit="1" customWidth="1"/>
    <col min="21" max="21" width="31.140625" bestFit="1" customWidth="1"/>
    <col min="22" max="22" width="21.28515625" style="11" customWidth="1"/>
    <col min="23" max="23" width="46.28515625" customWidth="1"/>
    <col min="24" max="24" width="24.7109375" style="11" bestFit="1" customWidth="1"/>
    <col min="25" max="25" width="29.7109375" bestFit="1" customWidth="1"/>
    <col min="26" max="26" width="16.42578125" style="11" bestFit="1" customWidth="1"/>
    <col min="27" max="27" width="41" style="18" customWidth="1"/>
    <col min="28" max="28" width="35.28515625" style="11" bestFit="1" customWidth="1"/>
    <col min="29" max="29" width="21" customWidth="1"/>
    <col min="30" max="30" width="16.42578125" style="11" bestFit="1" customWidth="1"/>
    <col min="31" max="31" width="57.28515625" style="18" customWidth="1"/>
    <col min="32" max="32" width="35.28515625" style="11" bestFit="1" customWidth="1"/>
    <col min="33" max="33" width="21" customWidth="1"/>
    <col min="34" max="34" width="16.42578125" style="11" bestFit="1" customWidth="1"/>
    <col min="35" max="35" width="57.28515625" style="18" customWidth="1"/>
    <col min="36" max="36" width="35.28515625" style="11" bestFit="1" customWidth="1"/>
    <col min="37" max="37" width="21" customWidth="1"/>
    <col min="38" max="38" width="16.42578125" style="11" bestFit="1" customWidth="1"/>
    <col min="39" max="39" width="57.28515625" style="18" customWidth="1"/>
  </cols>
  <sheetData>
    <row r="1" spans="1:39" s="1" customFormat="1" ht="15.75" x14ac:dyDescent="0.25">
      <c r="R1" s="15"/>
      <c r="T1" s="15"/>
      <c r="V1" s="15"/>
      <c r="X1" s="15"/>
      <c r="Z1" s="15"/>
      <c r="AA1" s="17"/>
      <c r="AB1" s="15"/>
      <c r="AD1" s="15"/>
      <c r="AE1" s="17"/>
      <c r="AF1" s="15"/>
      <c r="AH1" s="15"/>
      <c r="AI1" s="17"/>
      <c r="AJ1" s="15"/>
      <c r="AL1" s="15"/>
      <c r="AM1" s="17"/>
    </row>
    <row r="2" spans="1:39" s="1" customFormat="1" ht="15.75" x14ac:dyDescent="0.25">
      <c r="R2" s="15"/>
      <c r="T2" s="15"/>
      <c r="V2" s="15"/>
      <c r="X2" s="15"/>
      <c r="Z2" s="15"/>
      <c r="AA2" s="17"/>
      <c r="AB2" s="15"/>
      <c r="AD2" s="15"/>
      <c r="AE2" s="17"/>
      <c r="AF2" s="15"/>
      <c r="AH2" s="15"/>
      <c r="AI2" s="17"/>
      <c r="AJ2" s="15"/>
      <c r="AL2" s="15"/>
      <c r="AM2" s="17"/>
    </row>
    <row r="3" spans="1:39" s="1" customFormat="1" ht="15.75" x14ac:dyDescent="0.25">
      <c r="R3" s="15"/>
      <c r="T3" s="15"/>
      <c r="V3" s="15"/>
      <c r="X3" s="15"/>
      <c r="Z3" s="15"/>
      <c r="AA3" s="17"/>
      <c r="AB3" s="15"/>
      <c r="AD3" s="15"/>
      <c r="AE3" s="17"/>
      <c r="AF3" s="15"/>
      <c r="AH3" s="15"/>
      <c r="AI3" s="17"/>
      <c r="AJ3" s="15"/>
      <c r="AL3" s="15"/>
      <c r="AM3" s="17"/>
    </row>
    <row r="4" spans="1:39" s="1" customFormat="1" ht="15.75" x14ac:dyDescent="0.25">
      <c r="M4" s="14"/>
      <c r="R4" s="15"/>
      <c r="T4" s="15"/>
      <c r="V4" s="15"/>
      <c r="X4" s="15"/>
      <c r="Z4" s="15"/>
      <c r="AA4" s="17"/>
      <c r="AB4" s="15"/>
      <c r="AD4" s="15"/>
      <c r="AE4" s="17"/>
      <c r="AF4" s="15"/>
      <c r="AH4" s="15"/>
      <c r="AI4" s="17"/>
      <c r="AJ4" s="15"/>
      <c r="AL4" s="15"/>
      <c r="AM4" s="17"/>
    </row>
    <row r="5" spans="1:39" s="39" customFormat="1" ht="34.5" customHeight="1" x14ac:dyDescent="0.25">
      <c r="A5" s="36" t="s">
        <v>0</v>
      </c>
      <c r="B5" s="37" t="s">
        <v>1</v>
      </c>
      <c r="C5" s="37" t="s">
        <v>50</v>
      </c>
      <c r="D5" s="37" t="s">
        <v>51</v>
      </c>
      <c r="E5" s="42" t="s">
        <v>63</v>
      </c>
      <c r="F5" s="65" t="s">
        <v>90</v>
      </c>
      <c r="G5" s="65" t="s">
        <v>95</v>
      </c>
      <c r="H5" s="49" t="s">
        <v>96</v>
      </c>
      <c r="I5" s="49" t="s">
        <v>66</v>
      </c>
      <c r="J5" s="50" t="s">
        <v>97</v>
      </c>
      <c r="K5" s="50" t="s">
        <v>92</v>
      </c>
      <c r="L5" s="66" t="s">
        <v>98</v>
      </c>
      <c r="M5" s="42" t="s">
        <v>99</v>
      </c>
      <c r="N5" s="66" t="s">
        <v>91</v>
      </c>
      <c r="O5" s="41" t="s">
        <v>67</v>
      </c>
      <c r="P5" s="41" t="s">
        <v>68</v>
      </c>
      <c r="Q5" s="37" t="s">
        <v>48</v>
      </c>
      <c r="R5" s="36" t="s">
        <v>47</v>
      </c>
      <c r="S5" s="37" t="s">
        <v>41</v>
      </c>
      <c r="T5" s="44" t="s">
        <v>69</v>
      </c>
      <c r="U5" s="38" t="s">
        <v>73</v>
      </c>
      <c r="V5" s="36" t="s">
        <v>47</v>
      </c>
      <c r="W5" s="37" t="s">
        <v>52</v>
      </c>
      <c r="X5" s="45" t="s">
        <v>93</v>
      </c>
      <c r="Y5" s="40" t="s">
        <v>73</v>
      </c>
      <c r="Z5" s="36" t="s">
        <v>47</v>
      </c>
      <c r="AA5" s="38" t="s">
        <v>52</v>
      </c>
      <c r="AB5" s="46" t="s">
        <v>70</v>
      </c>
      <c r="AC5" s="40" t="s">
        <v>73</v>
      </c>
      <c r="AD5" s="36" t="s">
        <v>47</v>
      </c>
      <c r="AE5" s="38" t="s">
        <v>52</v>
      </c>
      <c r="AF5" s="47" t="s">
        <v>71</v>
      </c>
      <c r="AG5" s="40" t="s">
        <v>73</v>
      </c>
      <c r="AH5" s="36" t="s">
        <v>47</v>
      </c>
      <c r="AI5" s="38" t="s">
        <v>52</v>
      </c>
      <c r="AJ5" s="48" t="s">
        <v>72</v>
      </c>
      <c r="AK5" s="40" t="s">
        <v>73</v>
      </c>
      <c r="AL5" s="36" t="s">
        <v>47</v>
      </c>
      <c r="AM5" s="38" t="s">
        <v>52</v>
      </c>
    </row>
    <row r="6" spans="1:39" s="20" customFormat="1" ht="60" x14ac:dyDescent="0.25">
      <c r="A6" s="24" t="str">
        <f>IF('Prueba 6º Matemática'!A14="","",'Prueba 6º Matemática'!A14)</f>
        <v/>
      </c>
      <c r="B6" s="24" t="str">
        <f>IF('Prueba 6º Matemática'!B14="","",'Prueba 6º Matemática'!B14)</f>
        <v/>
      </c>
      <c r="C6" s="24" t="str">
        <f>IF('Prueba 6º Matemática'!C14="","",'Prueba 6º Matemática'!C14)</f>
        <v/>
      </c>
      <c r="D6" s="24" t="str">
        <f>IF('Prueba 6º Matemática'!D14="","",'Prueba 6º Matemática'!D14)</f>
        <v/>
      </c>
      <c r="E6" s="6" t="str">
        <f>IF('Prueba 6º Matemática'!E14="","",IF('Prueba 6º Matemática'!E14=VLOOKUP(TABLA_PUNTUACION!E$5,TABLA_ESPECIFICACIONES!$C:$F,4,FALSE),1,0))</f>
        <v/>
      </c>
      <c r="F6" s="6" t="str">
        <f>IF('Prueba 6º Matemática'!F14="","",IF('Prueba 6º Matemática'!F14=VLOOKUP(TABLA_PUNTUACION!F$5,TABLA_ESPECIFICACIONES!$C:$F,4,FALSE),1,0))</f>
        <v/>
      </c>
      <c r="G6" s="6" t="str">
        <f>IF('Prueba 6º Matemática'!G14="","",IF('Prueba 6º Matemática'!G14=VLOOKUP(TABLA_PUNTUACION!G$5,TABLA_ESPECIFICACIONES!$C:$F,4,FALSE),1,0))</f>
        <v/>
      </c>
      <c r="H6" s="6" t="str">
        <f>IF('Prueba 6º Matemática'!H14="","",IF('Prueba 6º Matemática'!H14=VLOOKUP(TABLA_PUNTUACION!H$5,TABLA_ESPECIFICACIONES!$C:$F,4,FALSE),1,0))</f>
        <v/>
      </c>
      <c r="I6" s="6" t="str">
        <f>IF('Prueba 6º Matemática'!I14="","",IF('Prueba 6º Matemática'!I14=VLOOKUP(TABLA_PUNTUACION!I$5,TABLA_ESPECIFICACIONES!$C:$F,4,FALSE),1,0))</f>
        <v/>
      </c>
      <c r="J6" s="6" t="str">
        <f>IF('Prueba 6º Matemática'!J14="","",IF('Prueba 6º Matemática'!J14=VLOOKUP(TABLA_PUNTUACION!J$5,TABLA_ESPECIFICACIONES!$C:$F,4,FALSE),1,0))</f>
        <v/>
      </c>
      <c r="K6" s="6" t="str">
        <f>IF('Prueba 6º Matemática'!K14="","",IF('Prueba 6º Matemática'!K14=VLOOKUP(TABLA_PUNTUACION!K$5,TABLA_ESPECIFICACIONES!$C:$F,4,FALSE),1,0))</f>
        <v/>
      </c>
      <c r="L6" s="6" t="str">
        <f>IF('Prueba 6º Matemática'!L14="","",IF('Prueba 6º Matemática'!L14=VLOOKUP(TABLA_PUNTUACION!L$5,TABLA_ESPECIFICACIONES!$C:$F,4,FALSE),1,0))</f>
        <v/>
      </c>
      <c r="M6" s="6" t="str">
        <f>IF('Prueba 6º Matemática'!M14="","",IF('Prueba 6º Matemática'!M14=VLOOKUP(TABLA_PUNTUACION!M$5,TABLA_ESPECIFICACIONES!$C:$F,4,FALSE),1,0))</f>
        <v/>
      </c>
      <c r="N6" s="6" t="str">
        <f>IF('Prueba 6º Matemática'!N14="","",IF('Prueba 6º Matemática'!N14=VLOOKUP(TABLA_PUNTUACION!N$5,TABLA_ESPECIFICACIONES!$C:$F,4,FALSE),1,0))</f>
        <v/>
      </c>
      <c r="O6" s="6">
        <f>'TABLA_NIVEL DE LOGRO'!$C$6</f>
        <v>6</v>
      </c>
      <c r="P6" s="6" t="str">
        <f>IF(COUNT(E6:N6)&lt;&gt;10,"",SUM(E6:N6))</f>
        <v/>
      </c>
      <c r="Q6" s="6" t="str">
        <f>IF(TABLA_PUNTUACION!P6="","",_xlfn.CONCAT("Logró ",TABLA_PUNTUACION!P6," de "&amp;'TABLA_NIVEL DE LOGRO'!$C$11&amp;" puntos"))</f>
        <v/>
      </c>
      <c r="R6" s="16" t="str">
        <f>IF(P6="","",IF(P6&lt;O6,0,1))</f>
        <v/>
      </c>
      <c r="S6" s="25" t="str">
        <f>IF(P6="","",IF(R6=0,'TABLA_NIVEL DE LOGRO'!$D$5,'TABLA_NIVEL DE LOGRO'!$D$6))</f>
        <v/>
      </c>
      <c r="T6" s="16" t="str">
        <f>IF(COUNT(E6,M6)&lt;&gt;2,"",SUM(E6,M6))</f>
        <v/>
      </c>
      <c r="U6" s="6" t="str">
        <f>IF(T6="","",_xlfn.CONCAT("Logró ",T6," de "&amp;'TABLA_NIVEL DE LOGRO'!$I$5&amp;" puntos"))</f>
        <v/>
      </c>
      <c r="V6" s="16" t="str">
        <f>IF(T6="","",IF(T6&lt;'TABLA_NIVEL DE LOGRO'!$J$5,0,1))</f>
        <v/>
      </c>
      <c r="W6" s="25" t="str">
        <f>IF(V6="","",IF(V6=0,'TABLA_NIVEL DE LOGRO'!$L$5,'TABLA_NIVEL DE LOGRO'!$K$5))</f>
        <v/>
      </c>
      <c r="X6" s="16" t="str">
        <f>IF(COUNT(F6,G6)&lt;&gt;2,"",SUM(F6,G6))</f>
        <v/>
      </c>
      <c r="Y6" s="6" t="str">
        <f>IF(X6="","",_xlfn.CONCAT("Logró ",X6," de "&amp;'TABLA_NIVEL DE LOGRO'!$I$6&amp;" puntos"))</f>
        <v/>
      </c>
      <c r="Z6" s="16" t="str">
        <f>IF(X6="","",IF(X6&lt;'TABLA_NIVEL DE LOGRO'!$J$6,0,1))</f>
        <v/>
      </c>
      <c r="AA6" s="25" t="str">
        <f>IF(Z6="","",IF(Z6=0,'TABLA_NIVEL DE LOGRO'!$L$6,'TABLA_NIVEL DE LOGRO'!$K$6))</f>
        <v/>
      </c>
      <c r="AB6" s="16" t="str">
        <f>IF(COUNT(H6,I6)&lt;&gt;2,"",SUM(H6,I6))</f>
        <v/>
      </c>
      <c r="AC6" s="6" t="str">
        <f>IF(AB6="","",_xlfn.CONCAT("Logró ",AB6," de "&amp;'TABLA_NIVEL DE LOGRO'!$I$6&amp;" puntos"))</f>
        <v/>
      </c>
      <c r="AD6" s="16" t="str">
        <f>IF(AB6="","",IF(AB6&lt;'TABLA_NIVEL DE LOGRO'!$J$7,0,1))</f>
        <v/>
      </c>
      <c r="AE6" s="25" t="str">
        <f>IF(AD6="","",IF(AD6=0,'TABLA_NIVEL DE LOGRO'!$L$6,'TABLA_NIVEL DE LOGRO'!$K$6))</f>
        <v/>
      </c>
      <c r="AF6" s="16" t="str">
        <f>IF(COUNT(L6,N6)&lt;&gt;2,"",SUM(L6,N6))</f>
        <v/>
      </c>
      <c r="AG6" s="6" t="str">
        <f>IF(AF6="","",_xlfn.CONCAT("Logró ",AF6," de "&amp;'TABLA_NIVEL DE LOGRO'!$I$6&amp;" puntos"))</f>
        <v/>
      </c>
      <c r="AH6" s="16" t="str">
        <f>IF(AF6="","",IF(AF6&lt;'TABLA_NIVEL DE LOGRO'!$J$8,0,1))</f>
        <v/>
      </c>
      <c r="AI6" s="25" t="str">
        <f>IF(AH6="","",IF(AH6=0,'TABLA_NIVEL DE LOGRO'!$L$6,'TABLA_NIVEL DE LOGRO'!$K$6))</f>
        <v/>
      </c>
      <c r="AJ6" s="16" t="str">
        <f>IF(COUNT(J6,K6)&lt;&gt;2,"",SUM(J6,K6))</f>
        <v/>
      </c>
      <c r="AK6" s="6" t="str">
        <f>IF(AJ6="","",_xlfn.CONCAT("Logró ",AJ6," de "&amp;'TABLA_NIVEL DE LOGRO'!$I$6&amp;" puntos"))</f>
        <v/>
      </c>
      <c r="AL6" s="16" t="str">
        <f>IF(AJ6="","",IF(AJ6&lt;'TABLA_NIVEL DE LOGRO'!$J$9,0,1))</f>
        <v/>
      </c>
      <c r="AM6" s="25" t="str">
        <f>IF(AL6="","",IF(AL6=0,'TABLA_NIVEL DE LOGRO'!$L$6,'TABLA_NIVEL DE LOGRO'!$K$6))</f>
        <v/>
      </c>
    </row>
    <row r="7" spans="1:39" s="20" customFormat="1" ht="60" x14ac:dyDescent="0.25">
      <c r="A7" s="24" t="str">
        <f>IF('Prueba 6º Matemática'!A15="","",'Prueba 6º Matemática'!A15)</f>
        <v/>
      </c>
      <c r="B7" s="24" t="str">
        <f>IF('Prueba 6º Matemática'!B15="","",'Prueba 6º Matemática'!B15)</f>
        <v/>
      </c>
      <c r="C7" s="24" t="str">
        <f>IF('Prueba 6º Matemática'!C15="","",'Prueba 6º Matemática'!C15)</f>
        <v/>
      </c>
      <c r="D7" s="24" t="str">
        <f>IF('Prueba 6º Matemática'!D15="","",'Prueba 6º Matemática'!D15)</f>
        <v/>
      </c>
      <c r="E7" s="6" t="str">
        <f>IF('Prueba 6º Matemática'!E15="","",IF('Prueba 6º Matemática'!E15=VLOOKUP(TABLA_PUNTUACION!E$5,TABLA_ESPECIFICACIONES!$C:$F,4,FALSE),1,0))</f>
        <v/>
      </c>
      <c r="F7" s="6" t="str">
        <f>IF('Prueba 6º Matemática'!F15="","",IF('Prueba 6º Matemática'!F15=VLOOKUP(TABLA_PUNTUACION!F$5,TABLA_ESPECIFICACIONES!$C:$F,4,FALSE),1,0))</f>
        <v/>
      </c>
      <c r="G7" s="6" t="str">
        <f>IF('Prueba 6º Matemática'!G15="","",IF('Prueba 6º Matemática'!G15=VLOOKUP(TABLA_PUNTUACION!G$5,TABLA_ESPECIFICACIONES!$C:$F,4,FALSE),1,0))</f>
        <v/>
      </c>
      <c r="H7" s="6" t="str">
        <f>IF('Prueba 6º Matemática'!H15="","",IF('Prueba 6º Matemática'!H15=VLOOKUP(TABLA_PUNTUACION!H$5,TABLA_ESPECIFICACIONES!$C:$F,4,FALSE),1,0))</f>
        <v/>
      </c>
      <c r="I7" s="6" t="str">
        <f>IF('Prueba 6º Matemática'!I15="","",IF('Prueba 6º Matemática'!I15=VLOOKUP(TABLA_PUNTUACION!I$5,TABLA_ESPECIFICACIONES!$C:$F,4,FALSE),1,0))</f>
        <v/>
      </c>
      <c r="J7" s="6" t="str">
        <f>IF('Prueba 6º Matemática'!J15="","",IF('Prueba 6º Matemática'!J15=VLOOKUP(TABLA_PUNTUACION!J$5,TABLA_ESPECIFICACIONES!$C:$F,4,FALSE),1,0))</f>
        <v/>
      </c>
      <c r="K7" s="6" t="str">
        <f>IF('Prueba 6º Matemática'!K15="","",IF('Prueba 6º Matemática'!K15=VLOOKUP(TABLA_PUNTUACION!K$5,TABLA_ESPECIFICACIONES!$C:$F,4,FALSE),1,0))</f>
        <v/>
      </c>
      <c r="L7" s="6" t="str">
        <f>IF('Prueba 6º Matemática'!L15="","",IF('Prueba 6º Matemática'!L15=VLOOKUP(TABLA_PUNTUACION!L$5,TABLA_ESPECIFICACIONES!$C:$F,4,FALSE),1,0))</f>
        <v/>
      </c>
      <c r="M7" s="6" t="str">
        <f>IF('Prueba 6º Matemática'!M15="","",IF('Prueba 6º Matemática'!M15=VLOOKUP(TABLA_PUNTUACION!M$5,TABLA_ESPECIFICACIONES!$C:$F,4,FALSE),1,0))</f>
        <v/>
      </c>
      <c r="N7" s="6" t="str">
        <f>IF('Prueba 6º Matemática'!N15="","",IF('Prueba 6º Matemática'!N15=VLOOKUP(TABLA_PUNTUACION!N$5,TABLA_ESPECIFICACIONES!$C:$F,4,FALSE),1,0))</f>
        <v/>
      </c>
      <c r="O7" s="6">
        <f>'TABLA_NIVEL DE LOGRO'!$C$6</f>
        <v>6</v>
      </c>
      <c r="P7" s="6" t="str">
        <f t="shared" ref="P7:P50" si="0">IF(COUNT(E7:N7)&lt;&gt;10,"",SUM(E7:N7))</f>
        <v/>
      </c>
      <c r="Q7" s="6" t="str">
        <f>IF(TABLA_PUNTUACION!P7="","",_xlfn.CONCAT("Logró ",TABLA_PUNTUACION!P7," de "&amp;'TABLA_NIVEL DE LOGRO'!$C$11&amp;" puntos"))</f>
        <v/>
      </c>
      <c r="R7" s="16" t="str">
        <f t="shared" ref="R7:R50" si="1">IF(P7="","",IF(P7&lt;O7,0,1))</f>
        <v/>
      </c>
      <c r="S7" s="25" t="str">
        <f>IF(P7="","",IF(R7=0,'TABLA_NIVEL DE LOGRO'!$D$5,'TABLA_NIVEL DE LOGRO'!$D$6))</f>
        <v/>
      </c>
      <c r="T7" s="16" t="str">
        <f t="shared" ref="T7:T50" si="2">IF(COUNT(E7,M7)&lt;&gt;2,"",SUM(E7,M7))</f>
        <v/>
      </c>
      <c r="U7" s="6" t="str">
        <f>IF(T7="","",_xlfn.CONCAT("Logró ",T7," de "&amp;'TABLA_NIVEL DE LOGRO'!$I$5&amp;" puntos"))</f>
        <v/>
      </c>
      <c r="V7" s="16" t="str">
        <f>IF(T7="","",IF(T7&lt;'TABLA_NIVEL DE LOGRO'!$J$5,0,1))</f>
        <v/>
      </c>
      <c r="W7" s="25" t="str">
        <f>IF(V7="","",IF(V7=0,'TABLA_NIVEL DE LOGRO'!$L$5,'TABLA_NIVEL DE LOGRO'!$K$5))</f>
        <v/>
      </c>
      <c r="X7" s="16" t="str">
        <f t="shared" ref="X7:X50" si="3">IF(COUNT(F7,G7)&lt;&gt;2,"",SUM(F7,G7))</f>
        <v/>
      </c>
      <c r="Y7" s="6" t="str">
        <f>IF(X7="","",_xlfn.CONCAT("Logró ",X7," de "&amp;'TABLA_NIVEL DE LOGRO'!$I$6&amp;" puntos"))</f>
        <v/>
      </c>
      <c r="Z7" s="16" t="str">
        <f>IF(X7="","",IF(X7&lt;'TABLA_NIVEL DE LOGRO'!$J$6,0,1))</f>
        <v/>
      </c>
      <c r="AA7" s="25" t="str">
        <f>IF(Z7="","",IF(Z7=0,'TABLA_NIVEL DE LOGRO'!$L$6,'TABLA_NIVEL DE LOGRO'!$K$6))</f>
        <v/>
      </c>
      <c r="AB7" s="16" t="str">
        <f t="shared" ref="AB7:AB50" si="4">IF(COUNT(H7,I7)&lt;&gt;2,"",SUM(H7,I7))</f>
        <v/>
      </c>
      <c r="AC7" s="6" t="str">
        <f>IF(AB7="","",_xlfn.CONCAT("Logró ",AB7," de "&amp;'TABLA_NIVEL DE LOGRO'!$I$6&amp;" puntos"))</f>
        <v/>
      </c>
      <c r="AD7" s="16" t="str">
        <f>IF(AB7="","",IF(AB7&lt;'TABLA_NIVEL DE LOGRO'!$J$7,0,1))</f>
        <v/>
      </c>
      <c r="AE7" s="25" t="str">
        <f>IF(AD7="","",IF(AD7=0,'TABLA_NIVEL DE LOGRO'!$L$6,'TABLA_NIVEL DE LOGRO'!$K$6))</f>
        <v/>
      </c>
      <c r="AF7" s="16" t="str">
        <f t="shared" ref="AF7:AF50" si="5">IF(COUNT(L7,N7)&lt;&gt;2,"",SUM(L7,N7))</f>
        <v/>
      </c>
      <c r="AG7" s="6" t="str">
        <f>IF(AF7="","",_xlfn.CONCAT("Logró ",AF7," de "&amp;'TABLA_NIVEL DE LOGRO'!$I$6&amp;" puntos"))</f>
        <v/>
      </c>
      <c r="AH7" s="16" t="str">
        <f>IF(AF7="","",IF(AF7&lt;'TABLA_NIVEL DE LOGRO'!$J$8,0,1))</f>
        <v/>
      </c>
      <c r="AI7" s="25" t="str">
        <f>IF(AH7="","",IF(AH7=0,'TABLA_NIVEL DE LOGRO'!$L$6,'TABLA_NIVEL DE LOGRO'!$K$6))</f>
        <v/>
      </c>
      <c r="AJ7" s="16" t="str">
        <f t="shared" ref="AJ7:AJ50" si="6">IF(COUNT(J7,K7)&lt;&gt;2,"",SUM(J7,K7))</f>
        <v/>
      </c>
      <c r="AK7" s="6" t="str">
        <f>IF(AJ7="","",_xlfn.CONCAT("Logró ",AJ7," de "&amp;'TABLA_NIVEL DE LOGRO'!$I$6&amp;" puntos"))</f>
        <v/>
      </c>
      <c r="AL7" s="16" t="str">
        <f>IF(AJ7="","",IF(AJ7&lt;'TABLA_NIVEL DE LOGRO'!$J$9,0,1))</f>
        <v/>
      </c>
      <c r="AM7" s="25" t="str">
        <f>IF(AL7="","",IF(AL7=0,'TABLA_NIVEL DE LOGRO'!$L$6,'TABLA_NIVEL DE LOGRO'!$K$6))</f>
        <v/>
      </c>
    </row>
    <row r="8" spans="1:39" s="20" customFormat="1" ht="60" x14ac:dyDescent="0.25">
      <c r="A8" s="24" t="str">
        <f>IF('Prueba 6º Matemática'!A16="","",'Prueba 6º Matemática'!A16)</f>
        <v/>
      </c>
      <c r="B8" s="24" t="str">
        <f>IF('Prueba 6º Matemática'!B16="","",'Prueba 6º Matemática'!B16)</f>
        <v/>
      </c>
      <c r="C8" s="24" t="str">
        <f>IF('Prueba 6º Matemática'!C16="","",'Prueba 6º Matemática'!C16)</f>
        <v/>
      </c>
      <c r="D8" s="24" t="str">
        <f>IF('Prueba 6º Matemática'!D16="","",'Prueba 6º Matemática'!D16)</f>
        <v/>
      </c>
      <c r="E8" s="6" t="str">
        <f>IF('Prueba 6º Matemática'!E16="","",IF('Prueba 6º Matemática'!E16=VLOOKUP(TABLA_PUNTUACION!E$5,TABLA_ESPECIFICACIONES!$C:$F,4,FALSE),1,0))</f>
        <v/>
      </c>
      <c r="F8" s="6" t="str">
        <f>IF('Prueba 6º Matemática'!F16="","",IF('Prueba 6º Matemática'!F16=VLOOKUP(TABLA_PUNTUACION!F$5,TABLA_ESPECIFICACIONES!$C:$F,4,FALSE),1,0))</f>
        <v/>
      </c>
      <c r="G8" s="6" t="str">
        <f>IF('Prueba 6º Matemática'!G16="","",IF('Prueba 6º Matemática'!G16=VLOOKUP(TABLA_PUNTUACION!G$5,TABLA_ESPECIFICACIONES!$C:$F,4,FALSE),1,0))</f>
        <v/>
      </c>
      <c r="H8" s="6" t="str">
        <f>IF('Prueba 6º Matemática'!H16="","",IF('Prueba 6º Matemática'!H16=VLOOKUP(TABLA_PUNTUACION!H$5,TABLA_ESPECIFICACIONES!$C:$F,4,FALSE),1,0))</f>
        <v/>
      </c>
      <c r="I8" s="6" t="str">
        <f>IF('Prueba 6º Matemática'!I16="","",IF('Prueba 6º Matemática'!I16=VLOOKUP(TABLA_PUNTUACION!I$5,TABLA_ESPECIFICACIONES!$C:$F,4,FALSE),1,0))</f>
        <v/>
      </c>
      <c r="J8" s="6" t="str">
        <f>IF('Prueba 6º Matemática'!J16="","",IF('Prueba 6º Matemática'!J16=VLOOKUP(TABLA_PUNTUACION!J$5,TABLA_ESPECIFICACIONES!$C:$F,4,FALSE),1,0))</f>
        <v/>
      </c>
      <c r="K8" s="6" t="str">
        <f>IF('Prueba 6º Matemática'!K16="","",IF('Prueba 6º Matemática'!K16=VLOOKUP(TABLA_PUNTUACION!K$5,TABLA_ESPECIFICACIONES!$C:$F,4,FALSE),1,0))</f>
        <v/>
      </c>
      <c r="L8" s="6" t="str">
        <f>IF('Prueba 6º Matemática'!L16="","",IF('Prueba 6º Matemática'!L16=VLOOKUP(TABLA_PUNTUACION!L$5,TABLA_ESPECIFICACIONES!$C:$F,4,FALSE),1,0))</f>
        <v/>
      </c>
      <c r="M8" s="6" t="str">
        <f>IF('Prueba 6º Matemática'!M16="","",IF('Prueba 6º Matemática'!M16=VLOOKUP(TABLA_PUNTUACION!M$5,TABLA_ESPECIFICACIONES!$C:$F,4,FALSE),1,0))</f>
        <v/>
      </c>
      <c r="N8" s="6" t="str">
        <f>IF('Prueba 6º Matemática'!N16="","",IF('Prueba 6º Matemática'!N16=VLOOKUP(TABLA_PUNTUACION!N$5,TABLA_ESPECIFICACIONES!$C:$F,4,FALSE),1,0))</f>
        <v/>
      </c>
      <c r="O8" s="6">
        <f>'TABLA_NIVEL DE LOGRO'!$C$6</f>
        <v>6</v>
      </c>
      <c r="P8" s="6" t="str">
        <f t="shared" si="0"/>
        <v/>
      </c>
      <c r="Q8" s="6" t="str">
        <f>IF(TABLA_PUNTUACION!P8="","",_xlfn.CONCAT("Logró ",TABLA_PUNTUACION!P8," de "&amp;'TABLA_NIVEL DE LOGRO'!$C$11&amp;" puntos"))</f>
        <v/>
      </c>
      <c r="R8" s="16" t="str">
        <f t="shared" si="1"/>
        <v/>
      </c>
      <c r="S8" s="25" t="str">
        <f>IF(P8="","",IF(R8=0,'TABLA_NIVEL DE LOGRO'!$D$5,'TABLA_NIVEL DE LOGRO'!$D$6))</f>
        <v/>
      </c>
      <c r="T8" s="16" t="str">
        <f t="shared" si="2"/>
        <v/>
      </c>
      <c r="U8" s="6" t="str">
        <f>IF(T8="","",_xlfn.CONCAT("Logró ",T8," de "&amp;'TABLA_NIVEL DE LOGRO'!$I$5&amp;" puntos"))</f>
        <v/>
      </c>
      <c r="V8" s="16" t="str">
        <f>IF(T8="","",IF(T8&lt;'TABLA_NIVEL DE LOGRO'!$J$5,0,1))</f>
        <v/>
      </c>
      <c r="W8" s="25" t="str">
        <f>IF(V8="","",IF(V8=0,'TABLA_NIVEL DE LOGRO'!$L$5,'TABLA_NIVEL DE LOGRO'!$K$5))</f>
        <v/>
      </c>
      <c r="X8" s="16" t="str">
        <f t="shared" si="3"/>
        <v/>
      </c>
      <c r="Y8" s="6" t="str">
        <f>IF(X8="","",_xlfn.CONCAT("Logró ",X8," de "&amp;'TABLA_NIVEL DE LOGRO'!$I$6&amp;" puntos"))</f>
        <v/>
      </c>
      <c r="Z8" s="16" t="str">
        <f>IF(X8="","",IF(X8&lt;'TABLA_NIVEL DE LOGRO'!$J$6,0,1))</f>
        <v/>
      </c>
      <c r="AA8" s="25" t="str">
        <f>IF(Z8="","",IF(Z8=0,'TABLA_NIVEL DE LOGRO'!$L$6,'TABLA_NIVEL DE LOGRO'!$K$6))</f>
        <v/>
      </c>
      <c r="AB8" s="16" t="str">
        <f t="shared" si="4"/>
        <v/>
      </c>
      <c r="AC8" s="6" t="str">
        <f>IF(AB8="","",_xlfn.CONCAT("Logró ",AB8," de "&amp;'TABLA_NIVEL DE LOGRO'!$I$6&amp;" puntos"))</f>
        <v/>
      </c>
      <c r="AD8" s="16" t="str">
        <f>IF(AB8="","",IF(AB8&lt;'TABLA_NIVEL DE LOGRO'!$J$7,0,1))</f>
        <v/>
      </c>
      <c r="AE8" s="25" t="str">
        <f>IF(AD8="","",IF(AD8=0,'TABLA_NIVEL DE LOGRO'!$L$6,'TABLA_NIVEL DE LOGRO'!$K$6))</f>
        <v/>
      </c>
      <c r="AF8" s="16" t="str">
        <f t="shared" si="5"/>
        <v/>
      </c>
      <c r="AG8" s="6" t="str">
        <f>IF(AF8="","",_xlfn.CONCAT("Logró ",AF8," de "&amp;'TABLA_NIVEL DE LOGRO'!$I$6&amp;" puntos"))</f>
        <v/>
      </c>
      <c r="AH8" s="16" t="str">
        <f>IF(AF8="","",IF(AF8&lt;'TABLA_NIVEL DE LOGRO'!$J$8,0,1))</f>
        <v/>
      </c>
      <c r="AI8" s="25" t="str">
        <f>IF(AH8="","",IF(AH8=0,'TABLA_NIVEL DE LOGRO'!$L$6,'TABLA_NIVEL DE LOGRO'!$K$6))</f>
        <v/>
      </c>
      <c r="AJ8" s="16" t="str">
        <f t="shared" si="6"/>
        <v/>
      </c>
      <c r="AK8" s="6" t="str">
        <f>IF(AJ8="","",_xlfn.CONCAT("Logró ",AJ8," de "&amp;'TABLA_NIVEL DE LOGRO'!$I$6&amp;" puntos"))</f>
        <v/>
      </c>
      <c r="AL8" s="16" t="str">
        <f>IF(AJ8="","",IF(AJ8&lt;'TABLA_NIVEL DE LOGRO'!$J$9,0,1))</f>
        <v/>
      </c>
      <c r="AM8" s="25" t="str">
        <f>IF(AL8="","",IF(AL8=0,'TABLA_NIVEL DE LOGRO'!$L$6,'TABLA_NIVEL DE LOGRO'!$K$6))</f>
        <v/>
      </c>
    </row>
    <row r="9" spans="1:39" s="20" customFormat="1" ht="60" x14ac:dyDescent="0.25">
      <c r="A9" s="24" t="str">
        <f>IF('Prueba 6º Matemática'!A17="","",'Prueba 6º Matemática'!A17)</f>
        <v/>
      </c>
      <c r="B9" s="24" t="str">
        <f>IF('Prueba 6º Matemática'!B17="","",'Prueba 6º Matemática'!B17)</f>
        <v/>
      </c>
      <c r="C9" s="24" t="str">
        <f>IF('Prueba 6º Matemática'!C17="","",'Prueba 6º Matemática'!C17)</f>
        <v/>
      </c>
      <c r="D9" s="24" t="str">
        <f>IF('Prueba 6º Matemática'!D17="","",'Prueba 6º Matemática'!D17)</f>
        <v/>
      </c>
      <c r="E9" s="6" t="str">
        <f>IF('Prueba 6º Matemática'!E17="","",IF('Prueba 6º Matemática'!E17=VLOOKUP(TABLA_PUNTUACION!E$5,TABLA_ESPECIFICACIONES!$C:$F,4,FALSE),1,0))</f>
        <v/>
      </c>
      <c r="F9" s="6" t="str">
        <f>IF('Prueba 6º Matemática'!F17="","",IF('Prueba 6º Matemática'!F17=VLOOKUP(TABLA_PUNTUACION!F$5,TABLA_ESPECIFICACIONES!$C:$F,4,FALSE),1,0))</f>
        <v/>
      </c>
      <c r="G9" s="6" t="str">
        <f>IF('Prueba 6º Matemática'!G17="","",IF('Prueba 6º Matemática'!G17=VLOOKUP(TABLA_PUNTUACION!G$5,TABLA_ESPECIFICACIONES!$C:$F,4,FALSE),1,0))</f>
        <v/>
      </c>
      <c r="H9" s="6" t="str">
        <f>IF('Prueba 6º Matemática'!H17="","",IF('Prueba 6º Matemática'!H17=VLOOKUP(TABLA_PUNTUACION!H$5,TABLA_ESPECIFICACIONES!$C:$F,4,FALSE),1,0))</f>
        <v/>
      </c>
      <c r="I9" s="6" t="str">
        <f>IF('Prueba 6º Matemática'!I17="","",IF('Prueba 6º Matemática'!I17=VLOOKUP(TABLA_PUNTUACION!I$5,TABLA_ESPECIFICACIONES!$C:$F,4,FALSE),1,0))</f>
        <v/>
      </c>
      <c r="J9" s="6" t="str">
        <f>IF('Prueba 6º Matemática'!J17="","",IF('Prueba 6º Matemática'!J17=VLOOKUP(TABLA_PUNTUACION!J$5,TABLA_ESPECIFICACIONES!$C:$F,4,FALSE),1,0))</f>
        <v/>
      </c>
      <c r="K9" s="6" t="str">
        <f>IF('Prueba 6º Matemática'!K17="","",IF('Prueba 6º Matemática'!K17=VLOOKUP(TABLA_PUNTUACION!K$5,TABLA_ESPECIFICACIONES!$C:$F,4,FALSE),1,0))</f>
        <v/>
      </c>
      <c r="L9" s="6" t="str">
        <f>IF('Prueba 6º Matemática'!L17="","",IF('Prueba 6º Matemática'!L17=VLOOKUP(TABLA_PUNTUACION!L$5,TABLA_ESPECIFICACIONES!$C:$F,4,FALSE),1,0))</f>
        <v/>
      </c>
      <c r="M9" s="6" t="str">
        <f>IF('Prueba 6º Matemática'!M17="","",IF('Prueba 6º Matemática'!M17=VLOOKUP(TABLA_PUNTUACION!M$5,TABLA_ESPECIFICACIONES!$C:$F,4,FALSE),1,0))</f>
        <v/>
      </c>
      <c r="N9" s="6" t="str">
        <f>IF('Prueba 6º Matemática'!N17="","",IF('Prueba 6º Matemática'!N17=VLOOKUP(TABLA_PUNTUACION!N$5,TABLA_ESPECIFICACIONES!$C:$F,4,FALSE),1,0))</f>
        <v/>
      </c>
      <c r="O9" s="6">
        <f>'TABLA_NIVEL DE LOGRO'!$C$6</f>
        <v>6</v>
      </c>
      <c r="P9" s="6" t="str">
        <f t="shared" si="0"/>
        <v/>
      </c>
      <c r="Q9" s="6" t="str">
        <f>IF(TABLA_PUNTUACION!P9="","",_xlfn.CONCAT("Logró ",TABLA_PUNTUACION!P9," de "&amp;'TABLA_NIVEL DE LOGRO'!$C$11&amp;" puntos"))</f>
        <v/>
      </c>
      <c r="R9" s="16" t="str">
        <f t="shared" si="1"/>
        <v/>
      </c>
      <c r="S9" s="25" t="str">
        <f>IF(P9="","",IF(R9=0,'TABLA_NIVEL DE LOGRO'!$D$5,'TABLA_NIVEL DE LOGRO'!$D$6))</f>
        <v/>
      </c>
      <c r="T9" s="16" t="str">
        <f t="shared" si="2"/>
        <v/>
      </c>
      <c r="U9" s="6" t="str">
        <f>IF(T9="","",_xlfn.CONCAT("Logró ",T9," de "&amp;'TABLA_NIVEL DE LOGRO'!$I$5&amp;" puntos"))</f>
        <v/>
      </c>
      <c r="V9" s="16" t="str">
        <f>IF(T9="","",IF(T9&lt;'TABLA_NIVEL DE LOGRO'!$J$5,0,1))</f>
        <v/>
      </c>
      <c r="W9" s="25" t="str">
        <f>IF(V9="","",IF(V9=0,'TABLA_NIVEL DE LOGRO'!$L$5,'TABLA_NIVEL DE LOGRO'!$K$5))</f>
        <v/>
      </c>
      <c r="X9" s="16" t="str">
        <f t="shared" si="3"/>
        <v/>
      </c>
      <c r="Y9" s="6" t="str">
        <f>IF(X9="","",_xlfn.CONCAT("Logró ",X9," de "&amp;'TABLA_NIVEL DE LOGRO'!$I$6&amp;" puntos"))</f>
        <v/>
      </c>
      <c r="Z9" s="16" t="str">
        <f>IF(X9="","",IF(X9&lt;'TABLA_NIVEL DE LOGRO'!$J$6,0,1))</f>
        <v/>
      </c>
      <c r="AA9" s="25" t="str">
        <f>IF(Z9="","",IF(Z9=0,'TABLA_NIVEL DE LOGRO'!$L$6,'TABLA_NIVEL DE LOGRO'!$K$6))</f>
        <v/>
      </c>
      <c r="AB9" s="16" t="str">
        <f t="shared" si="4"/>
        <v/>
      </c>
      <c r="AC9" s="6" t="str">
        <f>IF(AB9="","",_xlfn.CONCAT("Logró ",AB9," de "&amp;'TABLA_NIVEL DE LOGRO'!$I$6&amp;" puntos"))</f>
        <v/>
      </c>
      <c r="AD9" s="16" t="str">
        <f>IF(AB9="","",IF(AB9&lt;'TABLA_NIVEL DE LOGRO'!$J$7,0,1))</f>
        <v/>
      </c>
      <c r="AE9" s="25" t="str">
        <f>IF(AD9="","",IF(AD9=0,'TABLA_NIVEL DE LOGRO'!$L$6,'TABLA_NIVEL DE LOGRO'!$K$6))</f>
        <v/>
      </c>
      <c r="AF9" s="16" t="str">
        <f t="shared" si="5"/>
        <v/>
      </c>
      <c r="AG9" s="6" t="str">
        <f>IF(AF9="","",_xlfn.CONCAT("Logró ",AF9," de "&amp;'TABLA_NIVEL DE LOGRO'!$I$6&amp;" puntos"))</f>
        <v/>
      </c>
      <c r="AH9" s="16" t="str">
        <f>IF(AF9="","",IF(AF9&lt;'TABLA_NIVEL DE LOGRO'!$J$8,0,1))</f>
        <v/>
      </c>
      <c r="AI9" s="25" t="str">
        <f>IF(AH9="","",IF(AH9=0,'TABLA_NIVEL DE LOGRO'!$L$6,'TABLA_NIVEL DE LOGRO'!$K$6))</f>
        <v/>
      </c>
      <c r="AJ9" s="16" t="str">
        <f t="shared" si="6"/>
        <v/>
      </c>
      <c r="AK9" s="6" t="str">
        <f>IF(AJ9="","",_xlfn.CONCAT("Logró ",AJ9," de "&amp;'TABLA_NIVEL DE LOGRO'!$I$6&amp;" puntos"))</f>
        <v/>
      </c>
      <c r="AL9" s="16" t="str">
        <f>IF(AJ9="","",IF(AJ9&lt;'TABLA_NIVEL DE LOGRO'!$J$9,0,1))</f>
        <v/>
      </c>
      <c r="AM9" s="25" t="str">
        <f>IF(AL9="","",IF(AL9=0,'TABLA_NIVEL DE LOGRO'!$L$6,'TABLA_NIVEL DE LOGRO'!$K$6))</f>
        <v/>
      </c>
    </row>
    <row r="10" spans="1:39" s="20" customFormat="1" ht="45" x14ac:dyDescent="0.25">
      <c r="A10" s="24" t="str">
        <f>IF('Prueba 6º Matemática'!A18="","",'Prueba 6º Matemática'!A18)</f>
        <v/>
      </c>
      <c r="B10" s="24" t="str">
        <f>IF('Prueba 6º Matemática'!B18="","",'Prueba 6º Matemática'!B18)</f>
        <v/>
      </c>
      <c r="C10" s="24" t="str">
        <f>IF('Prueba 6º Matemática'!C18="","",'Prueba 6º Matemática'!C18)</f>
        <v/>
      </c>
      <c r="D10" s="24" t="str">
        <f>IF('Prueba 6º Matemática'!D18="","",'Prueba 6º Matemática'!D18)</f>
        <v/>
      </c>
      <c r="E10" s="6" t="str">
        <f>IF('Prueba 6º Matemática'!E18="","",IF('Prueba 6º Matemática'!E18=VLOOKUP(TABLA_PUNTUACION!E$5,TABLA_ESPECIFICACIONES!$C:$F,4,FALSE),1,0))</f>
        <v/>
      </c>
      <c r="F10" s="6" t="str">
        <f>IF('Prueba 6º Matemática'!F18="","",IF('Prueba 6º Matemática'!F18=VLOOKUP(TABLA_PUNTUACION!F$5,TABLA_ESPECIFICACIONES!$C:$F,4,FALSE),1,0))</f>
        <v/>
      </c>
      <c r="G10" s="6" t="str">
        <f>IF('Prueba 6º Matemática'!G18="","",IF('Prueba 6º Matemática'!G18=VLOOKUP(TABLA_PUNTUACION!G$5,TABLA_ESPECIFICACIONES!$C:$F,4,FALSE),1,0))</f>
        <v/>
      </c>
      <c r="H10" s="6" t="str">
        <f>IF('Prueba 6º Matemática'!H18="","",IF('Prueba 6º Matemática'!H18=VLOOKUP(TABLA_PUNTUACION!H$5,TABLA_ESPECIFICACIONES!$C:$F,4,FALSE),1,0))</f>
        <v/>
      </c>
      <c r="I10" s="6" t="str">
        <f>IF('Prueba 6º Matemática'!I18="","",IF('Prueba 6º Matemática'!I18=VLOOKUP(TABLA_PUNTUACION!I$5,TABLA_ESPECIFICACIONES!$C:$F,4,FALSE),1,0))</f>
        <v/>
      </c>
      <c r="J10" s="6" t="str">
        <f>IF('Prueba 6º Matemática'!J18="","",IF('Prueba 6º Matemática'!J18=VLOOKUP(TABLA_PUNTUACION!J$5,TABLA_ESPECIFICACIONES!$C:$F,4,FALSE),1,0))</f>
        <v/>
      </c>
      <c r="K10" s="6" t="str">
        <f>IF('Prueba 6º Matemática'!K18="","",IF('Prueba 6º Matemática'!K18=VLOOKUP(TABLA_PUNTUACION!K$5,TABLA_ESPECIFICACIONES!$C:$F,4,FALSE),1,0))</f>
        <v/>
      </c>
      <c r="L10" s="6" t="str">
        <f>IF('Prueba 6º Matemática'!L18="","",IF('Prueba 6º Matemática'!L18=VLOOKUP(TABLA_PUNTUACION!L$5,TABLA_ESPECIFICACIONES!$C:$F,4,FALSE),1,0))</f>
        <v/>
      </c>
      <c r="M10" s="6" t="str">
        <f>IF('Prueba 6º Matemática'!M18="","",IF('Prueba 6º Matemática'!M18=VLOOKUP(TABLA_PUNTUACION!M$5,TABLA_ESPECIFICACIONES!$C:$F,4,FALSE),1,0))</f>
        <v/>
      </c>
      <c r="N10" s="6" t="str">
        <f>IF('Prueba 6º Matemática'!N18="","",IF('Prueba 6º Matemática'!N18=VLOOKUP(TABLA_PUNTUACION!N$5,TABLA_ESPECIFICACIONES!$C:$F,4,FALSE),1,0))</f>
        <v/>
      </c>
      <c r="O10" s="6">
        <f>'TABLA_NIVEL DE LOGRO'!$C$6</f>
        <v>6</v>
      </c>
      <c r="P10" s="6" t="str">
        <f t="shared" si="0"/>
        <v/>
      </c>
      <c r="Q10" s="6" t="str">
        <f>IF(TABLA_PUNTUACION!P10="","",_xlfn.CONCAT("Logró ",TABLA_PUNTUACION!P10," de "&amp;'TABLA_NIVEL DE LOGRO'!$C$11&amp;" puntos"))</f>
        <v/>
      </c>
      <c r="R10" s="16" t="str">
        <f t="shared" si="1"/>
        <v/>
      </c>
      <c r="S10" s="25" t="str">
        <f>IF(P10="","",IF(R10=0,'TABLA_NIVEL DE LOGRO'!$D$5,'TABLA_NIVEL DE LOGRO'!$D$6))</f>
        <v/>
      </c>
      <c r="T10" s="16" t="str">
        <f t="shared" si="2"/>
        <v/>
      </c>
      <c r="U10" s="6" t="str">
        <f>IF(T10="","",_xlfn.CONCAT("Logró ",T10," de "&amp;'TABLA_NIVEL DE LOGRO'!$I$5&amp;" puntos"))</f>
        <v/>
      </c>
      <c r="V10" s="16" t="str">
        <f>IF(T10="","",IF(T10&lt;'TABLA_NIVEL DE LOGRO'!$J$5,0,1))</f>
        <v/>
      </c>
      <c r="W10" s="25" t="str">
        <f>IF(V10="","",IF(V10=0,'TABLA_NIVEL DE LOGRO'!$L$5,'TABLA_NIVEL DE LOGRO'!$K$5))</f>
        <v/>
      </c>
      <c r="X10" s="16" t="str">
        <f t="shared" si="3"/>
        <v/>
      </c>
      <c r="Y10" s="6" t="str">
        <f>IF(X10="","",_xlfn.CONCAT("Logró ",X10," de "&amp;'TABLA_NIVEL DE LOGRO'!$I$6&amp;" puntos"))</f>
        <v/>
      </c>
      <c r="Z10" s="16" t="str">
        <f>IF(X10="","",IF(X10&lt;'TABLA_NIVEL DE LOGRO'!$J$6,0,1))</f>
        <v/>
      </c>
      <c r="AA10" s="25" t="str">
        <f>IF(Z10="","",IF(Z10=0,'TABLA_NIVEL DE LOGRO'!$L$6,'TABLA_NIVEL DE LOGRO'!$K$6))</f>
        <v/>
      </c>
      <c r="AB10" s="16" t="str">
        <f t="shared" si="4"/>
        <v/>
      </c>
      <c r="AC10" s="6" t="str">
        <f>IF(AB10="","",_xlfn.CONCAT("Logró ",AB10," de "&amp;'TABLA_NIVEL DE LOGRO'!$I$6&amp;" puntos"))</f>
        <v/>
      </c>
      <c r="AD10" s="16" t="str">
        <f>IF(AB10="","",IF(AB10&lt;'TABLA_NIVEL DE LOGRO'!$J$7,0,1))</f>
        <v/>
      </c>
      <c r="AE10" s="25" t="str">
        <f>IF(AD10="","",IF(AD10=0,'TABLA_NIVEL DE LOGRO'!$L$6,'TABLA_NIVEL DE LOGRO'!$K$6))</f>
        <v/>
      </c>
      <c r="AF10" s="16" t="str">
        <f t="shared" si="5"/>
        <v/>
      </c>
      <c r="AG10" s="6" t="str">
        <f>IF(AF10="","",_xlfn.CONCAT("Logró ",AF10," de "&amp;'TABLA_NIVEL DE LOGRO'!$I$6&amp;" puntos"))</f>
        <v/>
      </c>
      <c r="AH10" s="16" t="str">
        <f>IF(AF10="","",IF(AF10&lt;'TABLA_NIVEL DE LOGRO'!$J$8,0,1))</f>
        <v/>
      </c>
      <c r="AI10" s="25" t="str">
        <f>IF(AH10="","",IF(AH10=0,'TABLA_NIVEL DE LOGRO'!$L$6,'TABLA_NIVEL DE LOGRO'!$K$6))</f>
        <v/>
      </c>
      <c r="AJ10" s="16" t="str">
        <f t="shared" si="6"/>
        <v/>
      </c>
      <c r="AK10" s="6" t="str">
        <f>IF(AJ10="","",_xlfn.CONCAT("Logró ",AJ10," de "&amp;'TABLA_NIVEL DE LOGRO'!$I$6&amp;" puntos"))</f>
        <v/>
      </c>
      <c r="AL10" s="16" t="str">
        <f>IF(AJ10="","",IF(AJ10&lt;'TABLA_NIVEL DE LOGRO'!$J$9,0,1))</f>
        <v/>
      </c>
      <c r="AM10" s="25" t="str">
        <f>IF(AL10="","",IF(AL10=0,'TABLA_NIVEL DE LOGRO'!$L$6,'TABLA_NIVEL DE LOGRO'!$K$6))</f>
        <v/>
      </c>
    </row>
    <row r="11" spans="1:39" s="20" customFormat="1" ht="60" x14ac:dyDescent="0.25">
      <c r="A11" s="24" t="str">
        <f>IF('Prueba 6º Matemática'!A19="","",'Prueba 6º Matemática'!A19)</f>
        <v/>
      </c>
      <c r="B11" s="24" t="str">
        <f>IF('Prueba 6º Matemática'!B19="","",'Prueba 6º Matemática'!B19)</f>
        <v/>
      </c>
      <c r="C11" s="24" t="str">
        <f>IF('Prueba 6º Matemática'!C19="","",'Prueba 6º Matemática'!C19)</f>
        <v/>
      </c>
      <c r="D11" s="24" t="str">
        <f>IF('Prueba 6º Matemática'!D19="","",'Prueba 6º Matemática'!D19)</f>
        <v/>
      </c>
      <c r="E11" s="6" t="str">
        <f>IF('Prueba 6º Matemática'!E19="","",IF('Prueba 6º Matemática'!E19=VLOOKUP(TABLA_PUNTUACION!E$5,TABLA_ESPECIFICACIONES!$C:$F,4,FALSE),1,0))</f>
        <v/>
      </c>
      <c r="F11" s="6" t="str">
        <f>IF('Prueba 6º Matemática'!F19="","",IF('Prueba 6º Matemática'!F19=VLOOKUP(TABLA_PUNTUACION!F$5,TABLA_ESPECIFICACIONES!$C:$F,4,FALSE),1,0))</f>
        <v/>
      </c>
      <c r="G11" s="6" t="str">
        <f>IF('Prueba 6º Matemática'!G19="","",IF('Prueba 6º Matemática'!G19=VLOOKUP(TABLA_PUNTUACION!G$5,TABLA_ESPECIFICACIONES!$C:$F,4,FALSE),1,0))</f>
        <v/>
      </c>
      <c r="H11" s="6" t="str">
        <f>IF('Prueba 6º Matemática'!H19="","",IF('Prueba 6º Matemática'!H19=VLOOKUP(TABLA_PUNTUACION!H$5,TABLA_ESPECIFICACIONES!$C:$F,4,FALSE),1,0))</f>
        <v/>
      </c>
      <c r="I11" s="6" t="str">
        <f>IF('Prueba 6º Matemática'!I19="","",IF('Prueba 6º Matemática'!I19=VLOOKUP(TABLA_PUNTUACION!I$5,TABLA_ESPECIFICACIONES!$C:$F,4,FALSE),1,0))</f>
        <v/>
      </c>
      <c r="J11" s="6" t="str">
        <f>IF('Prueba 6º Matemática'!J19="","",IF('Prueba 6º Matemática'!J19=VLOOKUP(TABLA_PUNTUACION!J$5,TABLA_ESPECIFICACIONES!$C:$F,4,FALSE),1,0))</f>
        <v/>
      </c>
      <c r="K11" s="6" t="str">
        <f>IF('Prueba 6º Matemática'!K19="","",IF('Prueba 6º Matemática'!K19=VLOOKUP(TABLA_PUNTUACION!K$5,TABLA_ESPECIFICACIONES!$C:$F,4,FALSE),1,0))</f>
        <v/>
      </c>
      <c r="L11" s="6" t="str">
        <f>IF('Prueba 6º Matemática'!L19="","",IF('Prueba 6º Matemática'!L19=VLOOKUP(TABLA_PUNTUACION!L$5,TABLA_ESPECIFICACIONES!$C:$F,4,FALSE),1,0))</f>
        <v/>
      </c>
      <c r="M11" s="6" t="str">
        <f>IF('Prueba 6º Matemática'!M19="","",IF('Prueba 6º Matemática'!M19=VLOOKUP(TABLA_PUNTUACION!M$5,TABLA_ESPECIFICACIONES!$C:$F,4,FALSE),1,0))</f>
        <v/>
      </c>
      <c r="N11" s="6" t="str">
        <f>IF('Prueba 6º Matemática'!N19="","",IF('Prueba 6º Matemática'!N19=VLOOKUP(TABLA_PUNTUACION!N$5,TABLA_ESPECIFICACIONES!$C:$F,4,FALSE),1,0))</f>
        <v/>
      </c>
      <c r="O11" s="6">
        <f>'TABLA_NIVEL DE LOGRO'!$C$6</f>
        <v>6</v>
      </c>
      <c r="P11" s="6" t="str">
        <f t="shared" si="0"/>
        <v/>
      </c>
      <c r="Q11" s="6" t="str">
        <f>IF(TABLA_PUNTUACION!P11="","",_xlfn.CONCAT("Logró ",TABLA_PUNTUACION!P11," de "&amp;'TABLA_NIVEL DE LOGRO'!$C$11&amp;" puntos"))</f>
        <v/>
      </c>
      <c r="R11" s="16" t="str">
        <f t="shared" si="1"/>
        <v/>
      </c>
      <c r="S11" s="25" t="str">
        <f>IF(P11="","",IF(R11=0,'TABLA_NIVEL DE LOGRO'!$D$5,'TABLA_NIVEL DE LOGRO'!$D$6))</f>
        <v/>
      </c>
      <c r="T11" s="16" t="str">
        <f t="shared" si="2"/>
        <v/>
      </c>
      <c r="U11" s="6" t="str">
        <f>IF(T11="","",_xlfn.CONCAT("Logró ",T11," de "&amp;'TABLA_NIVEL DE LOGRO'!$I$5&amp;" puntos"))</f>
        <v/>
      </c>
      <c r="V11" s="16" t="str">
        <f>IF(T11="","",IF(T11&lt;'TABLA_NIVEL DE LOGRO'!$J$5,0,1))</f>
        <v/>
      </c>
      <c r="W11" s="25" t="str">
        <f>IF(V11="","",IF(V11=0,'TABLA_NIVEL DE LOGRO'!$L$5,'TABLA_NIVEL DE LOGRO'!$K$5))</f>
        <v/>
      </c>
      <c r="X11" s="16" t="str">
        <f t="shared" si="3"/>
        <v/>
      </c>
      <c r="Y11" s="6" t="str">
        <f>IF(X11="","",_xlfn.CONCAT("Logró ",X11," de "&amp;'TABLA_NIVEL DE LOGRO'!$I$6&amp;" puntos"))</f>
        <v/>
      </c>
      <c r="Z11" s="16" t="str">
        <f>IF(X11="","",IF(X11&lt;'TABLA_NIVEL DE LOGRO'!$J$6,0,1))</f>
        <v/>
      </c>
      <c r="AA11" s="25" t="str">
        <f>IF(Z11="","",IF(Z11=0,'TABLA_NIVEL DE LOGRO'!$L$6,'TABLA_NIVEL DE LOGRO'!$K$6))</f>
        <v/>
      </c>
      <c r="AB11" s="16" t="str">
        <f t="shared" si="4"/>
        <v/>
      </c>
      <c r="AC11" s="6" t="str">
        <f>IF(AB11="","",_xlfn.CONCAT("Logró ",AB11," de "&amp;'TABLA_NIVEL DE LOGRO'!$I$6&amp;" puntos"))</f>
        <v/>
      </c>
      <c r="AD11" s="16" t="str">
        <f>IF(AB11="","",IF(AB11&lt;'TABLA_NIVEL DE LOGRO'!$J$7,0,1))</f>
        <v/>
      </c>
      <c r="AE11" s="25" t="str">
        <f>IF(AD11="","",IF(AD11=0,'TABLA_NIVEL DE LOGRO'!$L$6,'TABLA_NIVEL DE LOGRO'!$K$6))</f>
        <v/>
      </c>
      <c r="AF11" s="16" t="str">
        <f t="shared" si="5"/>
        <v/>
      </c>
      <c r="AG11" s="6" t="str">
        <f>IF(AF11="","",_xlfn.CONCAT("Logró ",AF11," de "&amp;'TABLA_NIVEL DE LOGRO'!$I$6&amp;" puntos"))</f>
        <v/>
      </c>
      <c r="AH11" s="16" t="str">
        <f>IF(AF11="","",IF(AF11&lt;'TABLA_NIVEL DE LOGRO'!$J$8,0,1))</f>
        <v/>
      </c>
      <c r="AI11" s="25" t="str">
        <f>IF(AH11="","",IF(AH11=0,'TABLA_NIVEL DE LOGRO'!$L$6,'TABLA_NIVEL DE LOGRO'!$K$6))</f>
        <v/>
      </c>
      <c r="AJ11" s="16" t="str">
        <f t="shared" si="6"/>
        <v/>
      </c>
      <c r="AK11" s="6" t="str">
        <f>IF(AJ11="","",_xlfn.CONCAT("Logró ",AJ11," de "&amp;'TABLA_NIVEL DE LOGRO'!$I$6&amp;" puntos"))</f>
        <v/>
      </c>
      <c r="AL11" s="16" t="str">
        <f>IF(AJ11="","",IF(AJ11&lt;'TABLA_NIVEL DE LOGRO'!$J$9,0,1))</f>
        <v/>
      </c>
      <c r="AM11" s="25" t="str">
        <f>IF(AL11="","",IF(AL11=0,'TABLA_NIVEL DE LOGRO'!$L$6,'TABLA_NIVEL DE LOGRO'!$K$6))</f>
        <v/>
      </c>
    </row>
    <row r="12" spans="1:39" s="20" customFormat="1" ht="45" x14ac:dyDescent="0.25">
      <c r="A12" s="24" t="str">
        <f>IF('Prueba 6º Matemática'!A20="","",'Prueba 6º Matemática'!A20)</f>
        <v/>
      </c>
      <c r="B12" s="24" t="str">
        <f>IF('Prueba 6º Matemática'!B20="","",'Prueba 6º Matemática'!B20)</f>
        <v/>
      </c>
      <c r="C12" s="24" t="str">
        <f>IF('Prueba 6º Matemática'!C20="","",'Prueba 6º Matemática'!C20)</f>
        <v/>
      </c>
      <c r="D12" s="24" t="str">
        <f>IF('Prueba 6º Matemática'!D20="","",'Prueba 6º Matemática'!D20)</f>
        <v/>
      </c>
      <c r="E12" s="6" t="str">
        <f>IF('Prueba 6º Matemática'!E20="","",IF('Prueba 6º Matemática'!E20=VLOOKUP(TABLA_PUNTUACION!E$5,TABLA_ESPECIFICACIONES!$C:$F,4,FALSE),1,0))</f>
        <v/>
      </c>
      <c r="F12" s="6" t="str">
        <f>IF('Prueba 6º Matemática'!F20="","",IF('Prueba 6º Matemática'!F20=VLOOKUP(TABLA_PUNTUACION!F$5,TABLA_ESPECIFICACIONES!$C:$F,4,FALSE),1,0))</f>
        <v/>
      </c>
      <c r="G12" s="6" t="str">
        <f>IF('Prueba 6º Matemática'!G20="","",IF('Prueba 6º Matemática'!G20=VLOOKUP(TABLA_PUNTUACION!G$5,TABLA_ESPECIFICACIONES!$C:$F,4,FALSE),1,0))</f>
        <v/>
      </c>
      <c r="H12" s="6" t="str">
        <f>IF('Prueba 6º Matemática'!H20="","",IF('Prueba 6º Matemática'!H20=VLOOKUP(TABLA_PUNTUACION!H$5,TABLA_ESPECIFICACIONES!$C:$F,4,FALSE),1,0))</f>
        <v/>
      </c>
      <c r="I12" s="6" t="str">
        <f>IF('Prueba 6º Matemática'!I20="","",IF('Prueba 6º Matemática'!I20=VLOOKUP(TABLA_PUNTUACION!I$5,TABLA_ESPECIFICACIONES!$C:$F,4,FALSE),1,0))</f>
        <v/>
      </c>
      <c r="J12" s="6" t="str">
        <f>IF('Prueba 6º Matemática'!J20="","",IF('Prueba 6º Matemática'!J20=VLOOKUP(TABLA_PUNTUACION!J$5,TABLA_ESPECIFICACIONES!$C:$F,4,FALSE),1,0))</f>
        <v/>
      </c>
      <c r="K12" s="6" t="str">
        <f>IF('Prueba 6º Matemática'!K20="","",IF('Prueba 6º Matemática'!K20=VLOOKUP(TABLA_PUNTUACION!K$5,TABLA_ESPECIFICACIONES!$C:$F,4,FALSE),1,0))</f>
        <v/>
      </c>
      <c r="L12" s="6" t="str">
        <f>IF('Prueba 6º Matemática'!L20="","",IF('Prueba 6º Matemática'!L20=VLOOKUP(TABLA_PUNTUACION!L$5,TABLA_ESPECIFICACIONES!$C:$F,4,FALSE),1,0))</f>
        <v/>
      </c>
      <c r="M12" s="6" t="str">
        <f>IF('Prueba 6º Matemática'!M20="","",IF('Prueba 6º Matemática'!M20=VLOOKUP(TABLA_PUNTUACION!M$5,TABLA_ESPECIFICACIONES!$C:$F,4,FALSE),1,0))</f>
        <v/>
      </c>
      <c r="N12" s="6" t="str">
        <f>IF('Prueba 6º Matemática'!N20="","",IF('Prueba 6º Matemática'!N20=VLOOKUP(TABLA_PUNTUACION!N$5,TABLA_ESPECIFICACIONES!$C:$F,4,FALSE),1,0))</f>
        <v/>
      </c>
      <c r="O12" s="6">
        <f>'TABLA_NIVEL DE LOGRO'!$C$6</f>
        <v>6</v>
      </c>
      <c r="P12" s="6" t="str">
        <f t="shared" si="0"/>
        <v/>
      </c>
      <c r="Q12" s="6" t="str">
        <f>IF(TABLA_PUNTUACION!P12="","",_xlfn.CONCAT("Logró ",TABLA_PUNTUACION!P12," de "&amp;'TABLA_NIVEL DE LOGRO'!$C$11&amp;" puntos"))</f>
        <v/>
      </c>
      <c r="R12" s="16" t="str">
        <f t="shared" si="1"/>
        <v/>
      </c>
      <c r="S12" s="25" t="str">
        <f>IF(P12="","",IF(R12=0,'TABLA_NIVEL DE LOGRO'!$D$5,'TABLA_NIVEL DE LOGRO'!$D$6))</f>
        <v/>
      </c>
      <c r="T12" s="16" t="str">
        <f t="shared" si="2"/>
        <v/>
      </c>
      <c r="U12" s="6" t="str">
        <f>IF(T12="","",_xlfn.CONCAT("Logró ",T12," de "&amp;'TABLA_NIVEL DE LOGRO'!$I$5&amp;" puntos"))</f>
        <v/>
      </c>
      <c r="V12" s="16" t="str">
        <f>IF(T12="","",IF(T12&lt;'TABLA_NIVEL DE LOGRO'!$J$5,0,1))</f>
        <v/>
      </c>
      <c r="W12" s="25" t="str">
        <f>IF(V12="","",IF(V12=0,'TABLA_NIVEL DE LOGRO'!$L$5,'TABLA_NIVEL DE LOGRO'!$K$5))</f>
        <v/>
      </c>
      <c r="X12" s="16" t="str">
        <f t="shared" si="3"/>
        <v/>
      </c>
      <c r="Y12" s="6" t="str">
        <f>IF(X12="","",_xlfn.CONCAT("Logró ",X12," de "&amp;'TABLA_NIVEL DE LOGRO'!$I$6&amp;" puntos"))</f>
        <v/>
      </c>
      <c r="Z12" s="16" t="str">
        <f>IF(X12="","",IF(X12&lt;'TABLA_NIVEL DE LOGRO'!$J$6,0,1))</f>
        <v/>
      </c>
      <c r="AA12" s="25" t="str">
        <f>IF(Z12="","",IF(Z12=0,'TABLA_NIVEL DE LOGRO'!$L$6,'TABLA_NIVEL DE LOGRO'!$K$6))</f>
        <v/>
      </c>
      <c r="AB12" s="16" t="str">
        <f t="shared" si="4"/>
        <v/>
      </c>
      <c r="AC12" s="6" t="str">
        <f>IF(AB12="","",_xlfn.CONCAT("Logró ",AB12," de "&amp;'TABLA_NIVEL DE LOGRO'!$I$6&amp;" puntos"))</f>
        <v/>
      </c>
      <c r="AD12" s="16" t="str">
        <f>IF(AB12="","",IF(AB12&lt;'TABLA_NIVEL DE LOGRO'!$J$7,0,1))</f>
        <v/>
      </c>
      <c r="AE12" s="25" t="str">
        <f>IF(AD12="","",IF(AD12=0,'TABLA_NIVEL DE LOGRO'!$L$6,'TABLA_NIVEL DE LOGRO'!$K$6))</f>
        <v/>
      </c>
      <c r="AF12" s="16" t="str">
        <f t="shared" si="5"/>
        <v/>
      </c>
      <c r="AG12" s="6" t="str">
        <f>IF(AF12="","",_xlfn.CONCAT("Logró ",AF12," de "&amp;'TABLA_NIVEL DE LOGRO'!$I$6&amp;" puntos"))</f>
        <v/>
      </c>
      <c r="AH12" s="16" t="str">
        <f>IF(AF12="","",IF(AF12&lt;'TABLA_NIVEL DE LOGRO'!$J$8,0,1))</f>
        <v/>
      </c>
      <c r="AI12" s="25" t="str">
        <f>IF(AH12="","",IF(AH12=0,'TABLA_NIVEL DE LOGRO'!$L$6,'TABLA_NIVEL DE LOGRO'!$K$6))</f>
        <v/>
      </c>
      <c r="AJ12" s="16" t="str">
        <f t="shared" si="6"/>
        <v/>
      </c>
      <c r="AK12" s="6" t="str">
        <f>IF(AJ12="","",_xlfn.CONCAT("Logró ",AJ12," de "&amp;'TABLA_NIVEL DE LOGRO'!$I$6&amp;" puntos"))</f>
        <v/>
      </c>
      <c r="AL12" s="16" t="str">
        <f>IF(AJ12="","",IF(AJ12&lt;'TABLA_NIVEL DE LOGRO'!$J$9,0,1))</f>
        <v/>
      </c>
      <c r="AM12" s="25" t="str">
        <f>IF(AL12="","",IF(AL12=0,'TABLA_NIVEL DE LOGRO'!$L$6,'TABLA_NIVEL DE LOGRO'!$K$6))</f>
        <v/>
      </c>
    </row>
    <row r="13" spans="1:39" s="20" customFormat="1" ht="45" x14ac:dyDescent="0.25">
      <c r="A13" s="24" t="str">
        <f>IF('Prueba 6º Matemática'!A21="","",'Prueba 6º Matemática'!A21)</f>
        <v/>
      </c>
      <c r="B13" s="24" t="str">
        <f>IF('Prueba 6º Matemática'!B21="","",'Prueba 6º Matemática'!B21)</f>
        <v/>
      </c>
      <c r="C13" s="24" t="str">
        <f>IF('Prueba 6º Matemática'!C21="","",'Prueba 6º Matemática'!C21)</f>
        <v/>
      </c>
      <c r="D13" s="24" t="str">
        <f>IF('Prueba 6º Matemática'!D21="","",'Prueba 6º Matemática'!D21)</f>
        <v/>
      </c>
      <c r="E13" s="6" t="str">
        <f>IF('Prueba 6º Matemática'!E21="","",IF('Prueba 6º Matemática'!E21=VLOOKUP(TABLA_PUNTUACION!E$5,TABLA_ESPECIFICACIONES!$C:$F,4,FALSE),1,0))</f>
        <v/>
      </c>
      <c r="F13" s="6" t="str">
        <f>IF('Prueba 6º Matemática'!F21="","",IF('Prueba 6º Matemática'!F21=VLOOKUP(TABLA_PUNTUACION!F$5,TABLA_ESPECIFICACIONES!$C:$F,4,FALSE),1,0))</f>
        <v/>
      </c>
      <c r="G13" s="6" t="str">
        <f>IF('Prueba 6º Matemática'!G21="","",IF('Prueba 6º Matemática'!G21=VLOOKUP(TABLA_PUNTUACION!G$5,TABLA_ESPECIFICACIONES!$C:$F,4,FALSE),1,0))</f>
        <v/>
      </c>
      <c r="H13" s="6" t="str">
        <f>IF('Prueba 6º Matemática'!H21="","",IF('Prueba 6º Matemática'!H21=VLOOKUP(TABLA_PUNTUACION!H$5,TABLA_ESPECIFICACIONES!$C:$F,4,FALSE),1,0))</f>
        <v/>
      </c>
      <c r="I13" s="6" t="str">
        <f>IF('Prueba 6º Matemática'!I21="","",IF('Prueba 6º Matemática'!I21=VLOOKUP(TABLA_PUNTUACION!I$5,TABLA_ESPECIFICACIONES!$C:$F,4,FALSE),1,0))</f>
        <v/>
      </c>
      <c r="J13" s="6" t="str">
        <f>IF('Prueba 6º Matemática'!J21="","",IF('Prueba 6º Matemática'!J21=VLOOKUP(TABLA_PUNTUACION!J$5,TABLA_ESPECIFICACIONES!$C:$F,4,FALSE),1,0))</f>
        <v/>
      </c>
      <c r="K13" s="6" t="str">
        <f>IF('Prueba 6º Matemática'!K21="","",IF('Prueba 6º Matemática'!K21=VLOOKUP(TABLA_PUNTUACION!K$5,TABLA_ESPECIFICACIONES!$C:$F,4,FALSE),1,0))</f>
        <v/>
      </c>
      <c r="L13" s="6" t="str">
        <f>IF('Prueba 6º Matemática'!L21="","",IF('Prueba 6º Matemática'!L21=VLOOKUP(TABLA_PUNTUACION!L$5,TABLA_ESPECIFICACIONES!$C:$F,4,FALSE),1,0))</f>
        <v/>
      </c>
      <c r="M13" s="6" t="str">
        <f>IF('Prueba 6º Matemática'!M21="","",IF('Prueba 6º Matemática'!M21=VLOOKUP(TABLA_PUNTUACION!M$5,TABLA_ESPECIFICACIONES!$C:$F,4,FALSE),1,0))</f>
        <v/>
      </c>
      <c r="N13" s="6" t="str">
        <f>IF('Prueba 6º Matemática'!N21="","",IF('Prueba 6º Matemática'!N21=VLOOKUP(TABLA_PUNTUACION!N$5,TABLA_ESPECIFICACIONES!$C:$F,4,FALSE),1,0))</f>
        <v/>
      </c>
      <c r="O13" s="6">
        <f>'TABLA_NIVEL DE LOGRO'!$C$6</f>
        <v>6</v>
      </c>
      <c r="P13" s="6" t="str">
        <f t="shared" si="0"/>
        <v/>
      </c>
      <c r="Q13" s="6" t="str">
        <f>IF(TABLA_PUNTUACION!P13="","",_xlfn.CONCAT("Logró ",TABLA_PUNTUACION!P13," de "&amp;'TABLA_NIVEL DE LOGRO'!$C$11&amp;" puntos"))</f>
        <v/>
      </c>
      <c r="R13" s="16" t="str">
        <f t="shared" si="1"/>
        <v/>
      </c>
      <c r="S13" s="25" t="str">
        <f>IF(P13="","",IF(R13=0,'TABLA_NIVEL DE LOGRO'!$D$5,'TABLA_NIVEL DE LOGRO'!$D$6))</f>
        <v/>
      </c>
      <c r="T13" s="16" t="str">
        <f t="shared" si="2"/>
        <v/>
      </c>
      <c r="U13" s="6" t="str">
        <f>IF(T13="","",_xlfn.CONCAT("Logró ",T13," de "&amp;'TABLA_NIVEL DE LOGRO'!$I$5&amp;" puntos"))</f>
        <v/>
      </c>
      <c r="V13" s="16" t="str">
        <f>IF(T13="","",IF(T13&lt;'TABLA_NIVEL DE LOGRO'!$J$5,0,1))</f>
        <v/>
      </c>
      <c r="W13" s="25" t="str">
        <f>IF(V13="","",IF(V13=0,'TABLA_NIVEL DE LOGRO'!$L$5,'TABLA_NIVEL DE LOGRO'!$K$5))</f>
        <v/>
      </c>
      <c r="X13" s="16" t="str">
        <f t="shared" si="3"/>
        <v/>
      </c>
      <c r="Y13" s="6" t="str">
        <f>IF(X13="","",_xlfn.CONCAT("Logró ",X13," de "&amp;'TABLA_NIVEL DE LOGRO'!$I$6&amp;" puntos"))</f>
        <v/>
      </c>
      <c r="Z13" s="16" t="str">
        <f>IF(X13="","",IF(X13&lt;'TABLA_NIVEL DE LOGRO'!$J$6,0,1))</f>
        <v/>
      </c>
      <c r="AA13" s="25" t="str">
        <f>IF(Z13="","",IF(Z13=0,'TABLA_NIVEL DE LOGRO'!$L$6,'TABLA_NIVEL DE LOGRO'!$K$6))</f>
        <v/>
      </c>
      <c r="AB13" s="16" t="str">
        <f t="shared" si="4"/>
        <v/>
      </c>
      <c r="AC13" s="6" t="str">
        <f>IF(AB13="","",_xlfn.CONCAT("Logró ",AB13," de "&amp;'TABLA_NIVEL DE LOGRO'!$I$6&amp;" puntos"))</f>
        <v/>
      </c>
      <c r="AD13" s="16" t="str">
        <f>IF(AB13="","",IF(AB13&lt;'TABLA_NIVEL DE LOGRO'!$J$7,0,1))</f>
        <v/>
      </c>
      <c r="AE13" s="25" t="str">
        <f>IF(AD13="","",IF(AD13=0,'TABLA_NIVEL DE LOGRO'!$L$6,'TABLA_NIVEL DE LOGRO'!$K$6))</f>
        <v/>
      </c>
      <c r="AF13" s="16" t="str">
        <f t="shared" si="5"/>
        <v/>
      </c>
      <c r="AG13" s="6" t="str">
        <f>IF(AF13="","",_xlfn.CONCAT("Logró ",AF13," de "&amp;'TABLA_NIVEL DE LOGRO'!$I$6&amp;" puntos"))</f>
        <v/>
      </c>
      <c r="AH13" s="16" t="str">
        <f>IF(AF13="","",IF(AF13&lt;'TABLA_NIVEL DE LOGRO'!$J$8,0,1))</f>
        <v/>
      </c>
      <c r="AI13" s="25" t="str">
        <f>IF(AH13="","",IF(AH13=0,'TABLA_NIVEL DE LOGRO'!$L$6,'TABLA_NIVEL DE LOGRO'!$K$6))</f>
        <v/>
      </c>
      <c r="AJ13" s="16" t="str">
        <f t="shared" si="6"/>
        <v/>
      </c>
      <c r="AK13" s="6" t="str">
        <f>IF(AJ13="","",_xlfn.CONCAT("Logró ",AJ13," de "&amp;'TABLA_NIVEL DE LOGRO'!$I$6&amp;" puntos"))</f>
        <v/>
      </c>
      <c r="AL13" s="16" t="str">
        <f>IF(AJ13="","",IF(AJ13&lt;'TABLA_NIVEL DE LOGRO'!$J$9,0,1))</f>
        <v/>
      </c>
      <c r="AM13" s="25" t="str">
        <f>IF(AL13="","",IF(AL13=0,'TABLA_NIVEL DE LOGRO'!$L$6,'TABLA_NIVEL DE LOGRO'!$K$6))</f>
        <v/>
      </c>
    </row>
    <row r="14" spans="1:39" s="20" customFormat="1" x14ac:dyDescent="0.25">
      <c r="A14" s="24" t="str">
        <f>IF('Prueba 6º Matemática'!A22="","",'Prueba 6º Matemática'!A22)</f>
        <v/>
      </c>
      <c r="B14" s="24" t="str">
        <f>IF('Prueba 6º Matemática'!B22="","",'Prueba 6º Matemática'!B22)</f>
        <v/>
      </c>
      <c r="C14" s="24" t="str">
        <f>IF('Prueba 6º Matemática'!C22="","",'Prueba 6º Matemática'!C22)</f>
        <v/>
      </c>
      <c r="D14" s="24" t="str">
        <f>IF('Prueba 6º Matemática'!D22="","",'Prueba 6º Matemática'!D22)</f>
        <v/>
      </c>
      <c r="E14" s="6" t="str">
        <f>IF('Prueba 6º Matemática'!E22="","",IF('Prueba 6º Matemática'!E22=VLOOKUP(TABLA_PUNTUACION!E$5,TABLA_ESPECIFICACIONES!$C:$F,4,FALSE),1,0))</f>
        <v/>
      </c>
      <c r="F14" s="6" t="str">
        <f>IF('Prueba 6º Matemática'!F22="","",IF('Prueba 6º Matemática'!F22=VLOOKUP(TABLA_PUNTUACION!F$5,TABLA_ESPECIFICACIONES!$C:$F,4,FALSE),1,0))</f>
        <v/>
      </c>
      <c r="G14" s="6" t="str">
        <f>IF('Prueba 6º Matemática'!G22="","",IF('Prueba 6º Matemática'!G22=VLOOKUP(TABLA_PUNTUACION!G$5,TABLA_ESPECIFICACIONES!$C:$F,4,FALSE),1,0))</f>
        <v/>
      </c>
      <c r="H14" s="6" t="str">
        <f>IF('Prueba 6º Matemática'!H22="","",IF('Prueba 6º Matemática'!H22=VLOOKUP(TABLA_PUNTUACION!H$5,TABLA_ESPECIFICACIONES!$C:$F,4,FALSE),1,0))</f>
        <v/>
      </c>
      <c r="I14" s="6" t="str">
        <f>IF('Prueba 6º Matemática'!I22="","",IF('Prueba 6º Matemática'!I22=VLOOKUP(TABLA_PUNTUACION!I$5,TABLA_ESPECIFICACIONES!$C:$F,4,FALSE),1,0))</f>
        <v/>
      </c>
      <c r="J14" s="6" t="str">
        <f>IF('Prueba 6º Matemática'!J22="","",IF('Prueba 6º Matemática'!J22=VLOOKUP(TABLA_PUNTUACION!J$5,TABLA_ESPECIFICACIONES!$C:$F,4,FALSE),1,0))</f>
        <v/>
      </c>
      <c r="K14" s="6" t="str">
        <f>IF('Prueba 6º Matemática'!K22="","",IF('Prueba 6º Matemática'!K22=VLOOKUP(TABLA_PUNTUACION!K$5,TABLA_ESPECIFICACIONES!$C:$F,4,FALSE),1,0))</f>
        <v/>
      </c>
      <c r="L14" s="6" t="str">
        <f>IF('Prueba 6º Matemática'!L22="","",IF('Prueba 6º Matemática'!L22=VLOOKUP(TABLA_PUNTUACION!L$5,TABLA_ESPECIFICACIONES!$C:$F,4,FALSE),1,0))</f>
        <v/>
      </c>
      <c r="M14" s="6" t="str">
        <f>IF('Prueba 6º Matemática'!M22="","",IF('Prueba 6º Matemática'!M22=VLOOKUP(TABLA_PUNTUACION!M$5,TABLA_ESPECIFICACIONES!$C:$F,4,FALSE),1,0))</f>
        <v/>
      </c>
      <c r="N14" s="6" t="str">
        <f>IF('Prueba 6º Matemática'!N22="","",IF('Prueba 6º Matemática'!N22=VLOOKUP(TABLA_PUNTUACION!N$5,TABLA_ESPECIFICACIONES!$C:$F,4,FALSE),1,0))</f>
        <v/>
      </c>
      <c r="O14" s="6">
        <f>'TABLA_NIVEL DE LOGRO'!$C$6</f>
        <v>6</v>
      </c>
      <c r="P14" s="6" t="str">
        <f t="shared" si="0"/>
        <v/>
      </c>
      <c r="Q14" s="6" t="str">
        <f>IF(TABLA_PUNTUACION!P14="","",_xlfn.CONCAT("Logró ",TABLA_PUNTUACION!P14," de "&amp;'TABLA_NIVEL DE LOGRO'!$C$11&amp;" puntos"))</f>
        <v/>
      </c>
      <c r="R14" s="16" t="str">
        <f t="shared" si="1"/>
        <v/>
      </c>
      <c r="S14" s="25" t="str">
        <f>IF(P14="","",IF(R14=0,'TABLA_NIVEL DE LOGRO'!$D$5,'TABLA_NIVEL DE LOGRO'!$D$6))</f>
        <v/>
      </c>
      <c r="T14" s="16" t="str">
        <f t="shared" si="2"/>
        <v/>
      </c>
      <c r="U14" s="6" t="str">
        <f>IF(T14="","",_xlfn.CONCAT("Logró ",T14," de "&amp;'TABLA_NIVEL DE LOGRO'!$I$5&amp;" puntos"))</f>
        <v/>
      </c>
      <c r="V14" s="16" t="str">
        <f>IF(T14="","",IF(T14&lt;'TABLA_NIVEL DE LOGRO'!$J$5,0,1))</f>
        <v/>
      </c>
      <c r="W14" s="25" t="str">
        <f>IF(V14="","",IF(V14=0,'TABLA_NIVEL DE LOGRO'!$L$5,'TABLA_NIVEL DE LOGRO'!$K$5))</f>
        <v/>
      </c>
      <c r="X14" s="16" t="str">
        <f t="shared" si="3"/>
        <v/>
      </c>
      <c r="Y14" s="6" t="str">
        <f>IF(X14="","",_xlfn.CONCAT("Logró ",X14," de "&amp;'TABLA_NIVEL DE LOGRO'!$I$6&amp;" puntos"))</f>
        <v/>
      </c>
      <c r="Z14" s="16" t="str">
        <f>IF(X14="","",IF(X14&lt;'TABLA_NIVEL DE LOGRO'!$J$6,0,1))</f>
        <v/>
      </c>
      <c r="AA14" s="25" t="str">
        <f>IF(Z14="","",IF(Z14=0,'TABLA_NIVEL DE LOGRO'!$L$6,'TABLA_NIVEL DE LOGRO'!$K$6))</f>
        <v/>
      </c>
      <c r="AB14" s="16" t="str">
        <f t="shared" si="4"/>
        <v/>
      </c>
      <c r="AC14" s="6" t="str">
        <f>IF(AB14="","",_xlfn.CONCAT("Logró ",AB14," de "&amp;'TABLA_NIVEL DE LOGRO'!$I$6&amp;" puntos"))</f>
        <v/>
      </c>
      <c r="AD14" s="16" t="str">
        <f>IF(AB14="","",IF(AB14&lt;'TABLA_NIVEL DE LOGRO'!$J$7,0,1))</f>
        <v/>
      </c>
      <c r="AE14" s="25" t="str">
        <f>IF(AD14="","",IF(AD14=0,'TABLA_NIVEL DE LOGRO'!$L$6,'TABLA_NIVEL DE LOGRO'!$K$6))</f>
        <v/>
      </c>
      <c r="AF14" s="16" t="str">
        <f t="shared" si="5"/>
        <v/>
      </c>
      <c r="AG14" s="6" t="str">
        <f>IF(AF14="","",_xlfn.CONCAT("Logró ",AF14," de "&amp;'TABLA_NIVEL DE LOGRO'!$I$6&amp;" puntos"))</f>
        <v/>
      </c>
      <c r="AH14" s="16" t="str">
        <f>IF(AF14="","",IF(AF14&lt;'TABLA_NIVEL DE LOGRO'!$J$8,0,1))</f>
        <v/>
      </c>
      <c r="AI14" s="25" t="str">
        <f>IF(AH14="","",IF(AH14=0,'TABLA_NIVEL DE LOGRO'!$L$6,'TABLA_NIVEL DE LOGRO'!$K$6))</f>
        <v/>
      </c>
      <c r="AJ14" s="16" t="str">
        <f t="shared" si="6"/>
        <v/>
      </c>
      <c r="AK14" s="6" t="str">
        <f>IF(AJ14="","",_xlfn.CONCAT("Logró ",AJ14," de "&amp;'TABLA_NIVEL DE LOGRO'!$I$6&amp;" puntos"))</f>
        <v/>
      </c>
      <c r="AL14" s="16" t="str">
        <f>IF(AJ14="","",IF(AJ14&lt;'TABLA_NIVEL DE LOGRO'!$J$9,0,1))</f>
        <v/>
      </c>
      <c r="AM14" s="25" t="str">
        <f>IF(AL14="","",IF(AL14=0,'TABLA_NIVEL DE LOGRO'!$L$6,'TABLA_NIVEL DE LOGRO'!$K$6))</f>
        <v/>
      </c>
    </row>
    <row r="15" spans="1:39" s="20" customFormat="1" x14ac:dyDescent="0.25">
      <c r="A15" s="24" t="str">
        <f>IF('Prueba 6º Matemática'!A23="","",'Prueba 6º Matemática'!A23)</f>
        <v/>
      </c>
      <c r="B15" s="24" t="str">
        <f>IF('Prueba 6º Matemática'!B23="","",'Prueba 6º Matemática'!B23)</f>
        <v/>
      </c>
      <c r="C15" s="24" t="str">
        <f>IF('Prueba 6º Matemática'!C23="","",'Prueba 6º Matemática'!C23)</f>
        <v/>
      </c>
      <c r="D15" s="24" t="str">
        <f>IF('Prueba 6º Matemática'!D23="","",'Prueba 6º Matemática'!D23)</f>
        <v/>
      </c>
      <c r="E15" s="6" t="str">
        <f>IF('Prueba 6º Matemática'!E23="","",IF('Prueba 6º Matemática'!E23=VLOOKUP(TABLA_PUNTUACION!E$5,TABLA_ESPECIFICACIONES!$C:$F,4,FALSE),1,0))</f>
        <v/>
      </c>
      <c r="F15" s="6" t="str">
        <f>IF('Prueba 6º Matemática'!F23="","",IF('Prueba 6º Matemática'!F23=VLOOKUP(TABLA_PUNTUACION!F$5,TABLA_ESPECIFICACIONES!$C:$F,4,FALSE),1,0))</f>
        <v/>
      </c>
      <c r="G15" s="6" t="str">
        <f>IF('Prueba 6º Matemática'!G23="","",IF('Prueba 6º Matemática'!G23=VLOOKUP(TABLA_PUNTUACION!G$5,TABLA_ESPECIFICACIONES!$C:$F,4,FALSE),1,0))</f>
        <v/>
      </c>
      <c r="H15" s="6" t="str">
        <f>IF('Prueba 6º Matemática'!H23="","",IF('Prueba 6º Matemática'!H23=VLOOKUP(TABLA_PUNTUACION!H$5,TABLA_ESPECIFICACIONES!$C:$F,4,FALSE),1,0))</f>
        <v/>
      </c>
      <c r="I15" s="6" t="str">
        <f>IF('Prueba 6º Matemática'!I23="","",IF('Prueba 6º Matemática'!I23=VLOOKUP(TABLA_PUNTUACION!I$5,TABLA_ESPECIFICACIONES!$C:$F,4,FALSE),1,0))</f>
        <v/>
      </c>
      <c r="J15" s="6" t="str">
        <f>IF('Prueba 6º Matemática'!J23="","",IF('Prueba 6º Matemática'!J23=VLOOKUP(TABLA_PUNTUACION!J$5,TABLA_ESPECIFICACIONES!$C:$F,4,FALSE),1,0))</f>
        <v/>
      </c>
      <c r="K15" s="6" t="str">
        <f>IF('Prueba 6º Matemática'!K23="","",IF('Prueba 6º Matemática'!K23=VLOOKUP(TABLA_PUNTUACION!K$5,TABLA_ESPECIFICACIONES!$C:$F,4,FALSE),1,0))</f>
        <v/>
      </c>
      <c r="L15" s="6" t="str">
        <f>IF('Prueba 6º Matemática'!L23="","",IF('Prueba 6º Matemática'!L23=VLOOKUP(TABLA_PUNTUACION!L$5,TABLA_ESPECIFICACIONES!$C:$F,4,FALSE),1,0))</f>
        <v/>
      </c>
      <c r="M15" s="6" t="str">
        <f>IF('Prueba 6º Matemática'!M23="","",IF('Prueba 6º Matemática'!M23=VLOOKUP(TABLA_PUNTUACION!M$5,TABLA_ESPECIFICACIONES!$C:$F,4,FALSE),1,0))</f>
        <v/>
      </c>
      <c r="N15" s="6" t="str">
        <f>IF('Prueba 6º Matemática'!N23="","",IF('Prueba 6º Matemática'!N23=VLOOKUP(TABLA_PUNTUACION!N$5,TABLA_ESPECIFICACIONES!$C:$F,4,FALSE),1,0))</f>
        <v/>
      </c>
      <c r="O15" s="6">
        <f>'TABLA_NIVEL DE LOGRO'!$C$6</f>
        <v>6</v>
      </c>
      <c r="P15" s="6" t="str">
        <f t="shared" si="0"/>
        <v/>
      </c>
      <c r="Q15" s="6" t="str">
        <f>IF(TABLA_PUNTUACION!P15="","",_xlfn.CONCAT("Logró ",TABLA_PUNTUACION!P15," de "&amp;'TABLA_NIVEL DE LOGRO'!$C$11&amp;" puntos"))</f>
        <v/>
      </c>
      <c r="R15" s="16" t="str">
        <f t="shared" si="1"/>
        <v/>
      </c>
      <c r="S15" s="25" t="str">
        <f>IF(P15="","",IF(R15=0,'TABLA_NIVEL DE LOGRO'!$D$5,'TABLA_NIVEL DE LOGRO'!$D$6))</f>
        <v/>
      </c>
      <c r="T15" s="16" t="str">
        <f t="shared" si="2"/>
        <v/>
      </c>
      <c r="U15" s="6" t="str">
        <f>IF(T15="","",_xlfn.CONCAT("Logró ",T15," de "&amp;'TABLA_NIVEL DE LOGRO'!$I$5&amp;" puntos"))</f>
        <v/>
      </c>
      <c r="V15" s="16" t="str">
        <f>IF(T15="","",IF(T15&lt;'TABLA_NIVEL DE LOGRO'!$J$5,0,1))</f>
        <v/>
      </c>
      <c r="W15" s="25" t="str">
        <f>IF(V15="","",IF(V15=0,'TABLA_NIVEL DE LOGRO'!$L$5,'TABLA_NIVEL DE LOGRO'!$K$5))</f>
        <v/>
      </c>
      <c r="X15" s="16" t="str">
        <f t="shared" si="3"/>
        <v/>
      </c>
      <c r="Y15" s="6" t="str">
        <f>IF(X15="","",_xlfn.CONCAT("Logró ",X15," de "&amp;'TABLA_NIVEL DE LOGRO'!$I$6&amp;" puntos"))</f>
        <v/>
      </c>
      <c r="Z15" s="16" t="str">
        <f>IF(X15="","",IF(X15&lt;'TABLA_NIVEL DE LOGRO'!$J$6,0,1))</f>
        <v/>
      </c>
      <c r="AA15" s="25" t="str">
        <f>IF(Z15="","",IF(Z15=0,'TABLA_NIVEL DE LOGRO'!$L$6,'TABLA_NIVEL DE LOGRO'!$K$6))</f>
        <v/>
      </c>
      <c r="AB15" s="16" t="str">
        <f t="shared" si="4"/>
        <v/>
      </c>
      <c r="AC15" s="6" t="str">
        <f>IF(AB15="","",_xlfn.CONCAT("Logró ",AB15," de "&amp;'TABLA_NIVEL DE LOGRO'!$I$6&amp;" puntos"))</f>
        <v/>
      </c>
      <c r="AD15" s="16" t="str">
        <f>IF(AB15="","",IF(AB15&lt;'TABLA_NIVEL DE LOGRO'!$J$7,0,1))</f>
        <v/>
      </c>
      <c r="AE15" s="25" t="str">
        <f>IF(AD15="","",IF(AD15=0,'TABLA_NIVEL DE LOGRO'!$L$6,'TABLA_NIVEL DE LOGRO'!$K$6))</f>
        <v/>
      </c>
      <c r="AF15" s="16" t="str">
        <f t="shared" si="5"/>
        <v/>
      </c>
      <c r="AG15" s="6" t="str">
        <f>IF(AF15="","",_xlfn.CONCAT("Logró ",AF15," de "&amp;'TABLA_NIVEL DE LOGRO'!$I$6&amp;" puntos"))</f>
        <v/>
      </c>
      <c r="AH15" s="16" t="str">
        <f>IF(AF15="","",IF(AF15&lt;'TABLA_NIVEL DE LOGRO'!$J$8,0,1))</f>
        <v/>
      </c>
      <c r="AI15" s="25" t="str">
        <f>IF(AH15="","",IF(AH15=0,'TABLA_NIVEL DE LOGRO'!$L$6,'TABLA_NIVEL DE LOGRO'!$K$6))</f>
        <v/>
      </c>
      <c r="AJ15" s="16" t="str">
        <f t="shared" si="6"/>
        <v/>
      </c>
      <c r="AK15" s="6" t="str">
        <f>IF(AJ15="","",_xlfn.CONCAT("Logró ",AJ15," de "&amp;'TABLA_NIVEL DE LOGRO'!$I$6&amp;" puntos"))</f>
        <v/>
      </c>
      <c r="AL15" s="16" t="str">
        <f>IF(AJ15="","",IF(AJ15&lt;'TABLA_NIVEL DE LOGRO'!$J$9,0,1))</f>
        <v/>
      </c>
      <c r="AM15" s="25" t="str">
        <f>IF(AL15="","",IF(AL15=0,'TABLA_NIVEL DE LOGRO'!$L$6,'TABLA_NIVEL DE LOGRO'!$K$6))</f>
        <v/>
      </c>
    </row>
    <row r="16" spans="1:39" s="20" customFormat="1" x14ac:dyDescent="0.25">
      <c r="A16" s="24" t="str">
        <f>IF('Prueba 6º Matemática'!A24="","",'Prueba 6º Matemática'!A24)</f>
        <v/>
      </c>
      <c r="B16" s="24" t="str">
        <f>IF('Prueba 6º Matemática'!B24="","",'Prueba 6º Matemática'!B24)</f>
        <v/>
      </c>
      <c r="C16" s="24" t="str">
        <f>IF('Prueba 6º Matemática'!C24="","",'Prueba 6º Matemática'!C24)</f>
        <v/>
      </c>
      <c r="D16" s="24" t="str">
        <f>IF('Prueba 6º Matemática'!D24="","",'Prueba 6º Matemática'!D24)</f>
        <v/>
      </c>
      <c r="E16" s="6" t="str">
        <f>IF('Prueba 6º Matemática'!E24="","",IF('Prueba 6º Matemática'!E24=VLOOKUP(TABLA_PUNTUACION!E$5,TABLA_ESPECIFICACIONES!$C:$F,4,FALSE),1,0))</f>
        <v/>
      </c>
      <c r="F16" s="6" t="str">
        <f>IF('Prueba 6º Matemática'!F24="","",IF('Prueba 6º Matemática'!F24=VLOOKUP(TABLA_PUNTUACION!F$5,TABLA_ESPECIFICACIONES!$C:$F,4,FALSE),1,0))</f>
        <v/>
      </c>
      <c r="G16" s="6" t="str">
        <f>IF('Prueba 6º Matemática'!G24="","",IF('Prueba 6º Matemática'!G24=VLOOKUP(TABLA_PUNTUACION!G$5,TABLA_ESPECIFICACIONES!$C:$F,4,FALSE),1,0))</f>
        <v/>
      </c>
      <c r="H16" s="6" t="str">
        <f>IF('Prueba 6º Matemática'!H24="","",IF('Prueba 6º Matemática'!H24=VLOOKUP(TABLA_PUNTUACION!H$5,TABLA_ESPECIFICACIONES!$C:$F,4,FALSE),1,0))</f>
        <v/>
      </c>
      <c r="I16" s="6" t="str">
        <f>IF('Prueba 6º Matemática'!I24="","",IF('Prueba 6º Matemática'!I24=VLOOKUP(TABLA_PUNTUACION!I$5,TABLA_ESPECIFICACIONES!$C:$F,4,FALSE),1,0))</f>
        <v/>
      </c>
      <c r="J16" s="6" t="str">
        <f>IF('Prueba 6º Matemática'!J24="","",IF('Prueba 6º Matemática'!J24=VLOOKUP(TABLA_PUNTUACION!J$5,TABLA_ESPECIFICACIONES!$C:$F,4,FALSE),1,0))</f>
        <v/>
      </c>
      <c r="K16" s="6" t="str">
        <f>IF('Prueba 6º Matemática'!K24="","",IF('Prueba 6º Matemática'!K24=VLOOKUP(TABLA_PUNTUACION!K$5,TABLA_ESPECIFICACIONES!$C:$F,4,FALSE),1,0))</f>
        <v/>
      </c>
      <c r="L16" s="6" t="str">
        <f>IF('Prueba 6º Matemática'!L24="","",IF('Prueba 6º Matemática'!L24=VLOOKUP(TABLA_PUNTUACION!L$5,TABLA_ESPECIFICACIONES!$C:$F,4,FALSE),1,0))</f>
        <v/>
      </c>
      <c r="M16" s="6" t="str">
        <f>IF('Prueba 6º Matemática'!M24="","",IF('Prueba 6º Matemática'!M24=VLOOKUP(TABLA_PUNTUACION!M$5,TABLA_ESPECIFICACIONES!$C:$F,4,FALSE),1,0))</f>
        <v/>
      </c>
      <c r="N16" s="6" t="str">
        <f>IF('Prueba 6º Matemática'!N24="","",IF('Prueba 6º Matemática'!N24=VLOOKUP(TABLA_PUNTUACION!N$5,TABLA_ESPECIFICACIONES!$C:$F,4,FALSE),1,0))</f>
        <v/>
      </c>
      <c r="O16" s="6">
        <f>'TABLA_NIVEL DE LOGRO'!$C$6</f>
        <v>6</v>
      </c>
      <c r="P16" s="6" t="str">
        <f t="shared" si="0"/>
        <v/>
      </c>
      <c r="Q16" s="6" t="str">
        <f>IF(TABLA_PUNTUACION!P16="","",_xlfn.CONCAT("Logró ",TABLA_PUNTUACION!P16," de "&amp;'TABLA_NIVEL DE LOGRO'!$C$11&amp;" puntos"))</f>
        <v/>
      </c>
      <c r="R16" s="16" t="str">
        <f t="shared" si="1"/>
        <v/>
      </c>
      <c r="S16" s="25" t="str">
        <f>IF(P16="","",IF(R16=0,'TABLA_NIVEL DE LOGRO'!$D$5,'TABLA_NIVEL DE LOGRO'!$D$6))</f>
        <v/>
      </c>
      <c r="T16" s="16" t="str">
        <f t="shared" si="2"/>
        <v/>
      </c>
      <c r="U16" s="6" t="str">
        <f>IF(T16="","",_xlfn.CONCAT("Logró ",T16," de "&amp;'TABLA_NIVEL DE LOGRO'!$I$5&amp;" puntos"))</f>
        <v/>
      </c>
      <c r="V16" s="16" t="str">
        <f>IF(T16="","",IF(T16&lt;'TABLA_NIVEL DE LOGRO'!$J$5,0,1))</f>
        <v/>
      </c>
      <c r="W16" s="25" t="str">
        <f>IF(V16="","",IF(V16=0,'TABLA_NIVEL DE LOGRO'!$L$5,'TABLA_NIVEL DE LOGRO'!$K$5))</f>
        <v/>
      </c>
      <c r="X16" s="16" t="str">
        <f t="shared" si="3"/>
        <v/>
      </c>
      <c r="Y16" s="6" t="str">
        <f>IF(X16="","",_xlfn.CONCAT("Logró ",X16," de "&amp;'TABLA_NIVEL DE LOGRO'!$I$6&amp;" puntos"))</f>
        <v/>
      </c>
      <c r="Z16" s="16" t="str">
        <f>IF(X16="","",IF(X16&lt;'TABLA_NIVEL DE LOGRO'!$J$6,0,1))</f>
        <v/>
      </c>
      <c r="AA16" s="25" t="str">
        <f>IF(Z16="","",IF(Z16=0,'TABLA_NIVEL DE LOGRO'!$L$6,'TABLA_NIVEL DE LOGRO'!$K$6))</f>
        <v/>
      </c>
      <c r="AB16" s="16" t="str">
        <f t="shared" si="4"/>
        <v/>
      </c>
      <c r="AC16" s="6" t="str">
        <f>IF(AB16="","",_xlfn.CONCAT("Logró ",AB16," de "&amp;'TABLA_NIVEL DE LOGRO'!$I$6&amp;" puntos"))</f>
        <v/>
      </c>
      <c r="AD16" s="16" t="str">
        <f>IF(AB16="","",IF(AB16&lt;'TABLA_NIVEL DE LOGRO'!$J$7,0,1))</f>
        <v/>
      </c>
      <c r="AE16" s="25" t="str">
        <f>IF(AD16="","",IF(AD16=0,'TABLA_NIVEL DE LOGRO'!$L$6,'TABLA_NIVEL DE LOGRO'!$K$6))</f>
        <v/>
      </c>
      <c r="AF16" s="16" t="str">
        <f t="shared" si="5"/>
        <v/>
      </c>
      <c r="AG16" s="6" t="str">
        <f>IF(AF16="","",_xlfn.CONCAT("Logró ",AF16," de "&amp;'TABLA_NIVEL DE LOGRO'!$I$6&amp;" puntos"))</f>
        <v/>
      </c>
      <c r="AH16" s="16" t="str">
        <f>IF(AF16="","",IF(AF16&lt;'TABLA_NIVEL DE LOGRO'!$J$8,0,1))</f>
        <v/>
      </c>
      <c r="AI16" s="25" t="str">
        <f>IF(AH16="","",IF(AH16=0,'TABLA_NIVEL DE LOGRO'!$L$6,'TABLA_NIVEL DE LOGRO'!$K$6))</f>
        <v/>
      </c>
      <c r="AJ16" s="16" t="str">
        <f t="shared" si="6"/>
        <v/>
      </c>
      <c r="AK16" s="6" t="str">
        <f>IF(AJ16="","",_xlfn.CONCAT("Logró ",AJ16," de "&amp;'TABLA_NIVEL DE LOGRO'!$I$6&amp;" puntos"))</f>
        <v/>
      </c>
      <c r="AL16" s="16" t="str">
        <f>IF(AJ16="","",IF(AJ16&lt;'TABLA_NIVEL DE LOGRO'!$J$9,0,1))</f>
        <v/>
      </c>
      <c r="AM16" s="25" t="str">
        <f>IF(AL16="","",IF(AL16=0,'TABLA_NIVEL DE LOGRO'!$L$6,'TABLA_NIVEL DE LOGRO'!$K$6))</f>
        <v/>
      </c>
    </row>
    <row r="17" spans="1:39" s="20" customFormat="1" x14ac:dyDescent="0.25">
      <c r="A17" s="24" t="str">
        <f>IF('Prueba 6º Matemática'!A25="","",'Prueba 6º Matemática'!A25)</f>
        <v/>
      </c>
      <c r="B17" s="24" t="str">
        <f>IF('Prueba 6º Matemática'!B25="","",'Prueba 6º Matemática'!B25)</f>
        <v/>
      </c>
      <c r="C17" s="24" t="str">
        <f>IF('Prueba 6º Matemática'!C25="","",'Prueba 6º Matemática'!C25)</f>
        <v/>
      </c>
      <c r="D17" s="24" t="str">
        <f>IF('Prueba 6º Matemática'!D25="","",'Prueba 6º Matemática'!D25)</f>
        <v/>
      </c>
      <c r="E17" s="6" t="str">
        <f>IF('Prueba 6º Matemática'!E25="","",IF('Prueba 6º Matemática'!E25=VLOOKUP(TABLA_PUNTUACION!E$5,TABLA_ESPECIFICACIONES!$C:$F,4,FALSE),1,0))</f>
        <v/>
      </c>
      <c r="F17" s="6" t="str">
        <f>IF('Prueba 6º Matemática'!F25="","",IF('Prueba 6º Matemática'!F25=VLOOKUP(TABLA_PUNTUACION!F$5,TABLA_ESPECIFICACIONES!$C:$F,4,FALSE),1,0))</f>
        <v/>
      </c>
      <c r="G17" s="6" t="str">
        <f>IF('Prueba 6º Matemática'!G25="","",IF('Prueba 6º Matemática'!G25=VLOOKUP(TABLA_PUNTUACION!G$5,TABLA_ESPECIFICACIONES!$C:$F,4,FALSE),1,0))</f>
        <v/>
      </c>
      <c r="H17" s="6" t="str">
        <f>IF('Prueba 6º Matemática'!H25="","",IF('Prueba 6º Matemática'!H25=VLOOKUP(TABLA_PUNTUACION!H$5,TABLA_ESPECIFICACIONES!$C:$F,4,FALSE),1,0))</f>
        <v/>
      </c>
      <c r="I17" s="6" t="str">
        <f>IF('Prueba 6º Matemática'!I25="","",IF('Prueba 6º Matemática'!I25=VLOOKUP(TABLA_PUNTUACION!I$5,TABLA_ESPECIFICACIONES!$C:$F,4,FALSE),1,0))</f>
        <v/>
      </c>
      <c r="J17" s="6" t="str">
        <f>IF('Prueba 6º Matemática'!J25="","",IF('Prueba 6º Matemática'!J25=VLOOKUP(TABLA_PUNTUACION!J$5,TABLA_ESPECIFICACIONES!$C:$F,4,FALSE),1,0))</f>
        <v/>
      </c>
      <c r="K17" s="6" t="str">
        <f>IF('Prueba 6º Matemática'!K25="","",IF('Prueba 6º Matemática'!K25=VLOOKUP(TABLA_PUNTUACION!K$5,TABLA_ESPECIFICACIONES!$C:$F,4,FALSE),1,0))</f>
        <v/>
      </c>
      <c r="L17" s="6" t="str">
        <f>IF('Prueba 6º Matemática'!L25="","",IF('Prueba 6º Matemática'!L25=VLOOKUP(TABLA_PUNTUACION!L$5,TABLA_ESPECIFICACIONES!$C:$F,4,FALSE),1,0))</f>
        <v/>
      </c>
      <c r="M17" s="6" t="str">
        <f>IF('Prueba 6º Matemática'!M25="","",IF('Prueba 6º Matemática'!M25=VLOOKUP(TABLA_PUNTUACION!M$5,TABLA_ESPECIFICACIONES!$C:$F,4,FALSE),1,0))</f>
        <v/>
      </c>
      <c r="N17" s="6" t="str">
        <f>IF('Prueba 6º Matemática'!N25="","",IF('Prueba 6º Matemática'!N25=VLOOKUP(TABLA_PUNTUACION!N$5,TABLA_ESPECIFICACIONES!$C:$F,4,FALSE),1,0))</f>
        <v/>
      </c>
      <c r="O17" s="6">
        <f>'TABLA_NIVEL DE LOGRO'!$C$6</f>
        <v>6</v>
      </c>
      <c r="P17" s="6" t="str">
        <f t="shared" si="0"/>
        <v/>
      </c>
      <c r="Q17" s="6" t="str">
        <f>IF(TABLA_PUNTUACION!P17="","",_xlfn.CONCAT("Logró ",TABLA_PUNTUACION!P17," de "&amp;'TABLA_NIVEL DE LOGRO'!$C$11&amp;" puntos"))</f>
        <v/>
      </c>
      <c r="R17" s="16" t="str">
        <f t="shared" si="1"/>
        <v/>
      </c>
      <c r="S17" s="25" t="str">
        <f>IF(P17="","",IF(R17=0,'TABLA_NIVEL DE LOGRO'!$D$5,'TABLA_NIVEL DE LOGRO'!$D$6))</f>
        <v/>
      </c>
      <c r="T17" s="16" t="str">
        <f t="shared" si="2"/>
        <v/>
      </c>
      <c r="U17" s="6" t="str">
        <f>IF(T17="","",_xlfn.CONCAT("Logró ",T17," de "&amp;'TABLA_NIVEL DE LOGRO'!$I$5&amp;" puntos"))</f>
        <v/>
      </c>
      <c r="V17" s="16" t="str">
        <f>IF(T17="","",IF(T17&lt;'TABLA_NIVEL DE LOGRO'!$J$5,0,1))</f>
        <v/>
      </c>
      <c r="W17" s="25" t="str">
        <f>IF(V17="","",IF(V17=0,'TABLA_NIVEL DE LOGRO'!$L$5,'TABLA_NIVEL DE LOGRO'!$K$5))</f>
        <v/>
      </c>
      <c r="X17" s="16" t="str">
        <f t="shared" si="3"/>
        <v/>
      </c>
      <c r="Y17" s="6" t="str">
        <f>IF(X17="","",_xlfn.CONCAT("Logró ",X17," de "&amp;'TABLA_NIVEL DE LOGRO'!$I$6&amp;" puntos"))</f>
        <v/>
      </c>
      <c r="Z17" s="16" t="str">
        <f>IF(X17="","",IF(X17&lt;'TABLA_NIVEL DE LOGRO'!$J$6,0,1))</f>
        <v/>
      </c>
      <c r="AA17" s="25" t="str">
        <f>IF(Z17="","",IF(Z17=0,'TABLA_NIVEL DE LOGRO'!$L$6,'TABLA_NIVEL DE LOGRO'!$K$6))</f>
        <v/>
      </c>
      <c r="AB17" s="16" t="str">
        <f t="shared" si="4"/>
        <v/>
      </c>
      <c r="AC17" s="6" t="str">
        <f>IF(AB17="","",_xlfn.CONCAT("Logró ",AB17," de "&amp;'TABLA_NIVEL DE LOGRO'!$I$6&amp;" puntos"))</f>
        <v/>
      </c>
      <c r="AD17" s="16" t="str">
        <f>IF(AB17="","",IF(AB17&lt;'TABLA_NIVEL DE LOGRO'!$J$7,0,1))</f>
        <v/>
      </c>
      <c r="AE17" s="25" t="str">
        <f>IF(AD17="","",IF(AD17=0,'TABLA_NIVEL DE LOGRO'!$L$6,'TABLA_NIVEL DE LOGRO'!$K$6))</f>
        <v/>
      </c>
      <c r="AF17" s="16" t="str">
        <f t="shared" si="5"/>
        <v/>
      </c>
      <c r="AG17" s="6" t="str">
        <f>IF(AF17="","",_xlfn.CONCAT("Logró ",AF17," de "&amp;'TABLA_NIVEL DE LOGRO'!$I$6&amp;" puntos"))</f>
        <v/>
      </c>
      <c r="AH17" s="16" t="str">
        <f>IF(AF17="","",IF(AF17&lt;'TABLA_NIVEL DE LOGRO'!$J$8,0,1))</f>
        <v/>
      </c>
      <c r="AI17" s="25" t="str">
        <f>IF(AH17="","",IF(AH17=0,'TABLA_NIVEL DE LOGRO'!$L$6,'TABLA_NIVEL DE LOGRO'!$K$6))</f>
        <v/>
      </c>
      <c r="AJ17" s="16" t="str">
        <f t="shared" si="6"/>
        <v/>
      </c>
      <c r="AK17" s="6" t="str">
        <f>IF(AJ17="","",_xlfn.CONCAT("Logró ",AJ17," de "&amp;'TABLA_NIVEL DE LOGRO'!$I$6&amp;" puntos"))</f>
        <v/>
      </c>
      <c r="AL17" s="16" t="str">
        <f>IF(AJ17="","",IF(AJ17&lt;'TABLA_NIVEL DE LOGRO'!$J$9,0,1))</f>
        <v/>
      </c>
      <c r="AM17" s="25" t="str">
        <f>IF(AL17="","",IF(AL17=0,'TABLA_NIVEL DE LOGRO'!$L$6,'TABLA_NIVEL DE LOGRO'!$K$6))</f>
        <v/>
      </c>
    </row>
    <row r="18" spans="1:39" s="20" customFormat="1" x14ac:dyDescent="0.25">
      <c r="A18" s="24" t="str">
        <f>IF('Prueba 6º Matemática'!A26="","",'Prueba 6º Matemática'!A26)</f>
        <v/>
      </c>
      <c r="B18" s="24" t="str">
        <f>IF('Prueba 6º Matemática'!B26="","",'Prueba 6º Matemática'!B26)</f>
        <v/>
      </c>
      <c r="C18" s="24" t="str">
        <f>IF('Prueba 6º Matemática'!C26="","",'Prueba 6º Matemática'!C26)</f>
        <v/>
      </c>
      <c r="D18" s="24" t="str">
        <f>IF('Prueba 6º Matemática'!D26="","",'Prueba 6º Matemática'!D26)</f>
        <v/>
      </c>
      <c r="E18" s="6" t="str">
        <f>IF('Prueba 6º Matemática'!E26="","",IF('Prueba 6º Matemática'!E26=VLOOKUP(TABLA_PUNTUACION!E$5,TABLA_ESPECIFICACIONES!$C:$F,4,FALSE),1,0))</f>
        <v/>
      </c>
      <c r="F18" s="6" t="str">
        <f>IF('Prueba 6º Matemática'!F26="","",IF('Prueba 6º Matemática'!F26=VLOOKUP(TABLA_PUNTUACION!F$5,TABLA_ESPECIFICACIONES!$C:$F,4,FALSE),1,0))</f>
        <v/>
      </c>
      <c r="G18" s="6" t="str">
        <f>IF('Prueba 6º Matemática'!G26="","",IF('Prueba 6º Matemática'!G26=VLOOKUP(TABLA_PUNTUACION!G$5,TABLA_ESPECIFICACIONES!$C:$F,4,FALSE),1,0))</f>
        <v/>
      </c>
      <c r="H18" s="6" t="str">
        <f>IF('Prueba 6º Matemática'!H26="","",IF('Prueba 6º Matemática'!H26=VLOOKUP(TABLA_PUNTUACION!H$5,TABLA_ESPECIFICACIONES!$C:$F,4,FALSE),1,0))</f>
        <v/>
      </c>
      <c r="I18" s="6" t="str">
        <f>IF('Prueba 6º Matemática'!I26="","",IF('Prueba 6º Matemática'!I26=VLOOKUP(TABLA_PUNTUACION!I$5,TABLA_ESPECIFICACIONES!$C:$F,4,FALSE),1,0))</f>
        <v/>
      </c>
      <c r="J18" s="6" t="str">
        <f>IF('Prueba 6º Matemática'!J26="","",IF('Prueba 6º Matemática'!J26=VLOOKUP(TABLA_PUNTUACION!J$5,TABLA_ESPECIFICACIONES!$C:$F,4,FALSE),1,0))</f>
        <v/>
      </c>
      <c r="K18" s="6" t="str">
        <f>IF('Prueba 6º Matemática'!K26="","",IF('Prueba 6º Matemática'!K26=VLOOKUP(TABLA_PUNTUACION!K$5,TABLA_ESPECIFICACIONES!$C:$F,4,FALSE),1,0))</f>
        <v/>
      </c>
      <c r="L18" s="6" t="str">
        <f>IF('Prueba 6º Matemática'!L26="","",IF('Prueba 6º Matemática'!L26=VLOOKUP(TABLA_PUNTUACION!L$5,TABLA_ESPECIFICACIONES!$C:$F,4,FALSE),1,0))</f>
        <v/>
      </c>
      <c r="M18" s="6" t="str">
        <f>IF('Prueba 6º Matemática'!M26="","",IF('Prueba 6º Matemática'!M26=VLOOKUP(TABLA_PUNTUACION!M$5,TABLA_ESPECIFICACIONES!$C:$F,4,FALSE),1,0))</f>
        <v/>
      </c>
      <c r="N18" s="6" t="str">
        <f>IF('Prueba 6º Matemática'!N26="","",IF('Prueba 6º Matemática'!N26=VLOOKUP(TABLA_PUNTUACION!N$5,TABLA_ESPECIFICACIONES!$C:$F,4,FALSE),1,0))</f>
        <v/>
      </c>
      <c r="O18" s="6">
        <f>'TABLA_NIVEL DE LOGRO'!$C$6</f>
        <v>6</v>
      </c>
      <c r="P18" s="6" t="str">
        <f t="shared" si="0"/>
        <v/>
      </c>
      <c r="Q18" s="6" t="str">
        <f>IF(TABLA_PUNTUACION!P18="","",_xlfn.CONCAT("Logró ",TABLA_PUNTUACION!P18," de "&amp;'TABLA_NIVEL DE LOGRO'!$C$11&amp;" puntos"))</f>
        <v/>
      </c>
      <c r="R18" s="16" t="str">
        <f t="shared" si="1"/>
        <v/>
      </c>
      <c r="S18" s="25" t="str">
        <f>IF(P18="","",IF(R18=0,'TABLA_NIVEL DE LOGRO'!$D$5,'TABLA_NIVEL DE LOGRO'!$D$6))</f>
        <v/>
      </c>
      <c r="T18" s="16" t="str">
        <f t="shared" si="2"/>
        <v/>
      </c>
      <c r="U18" s="6" t="str">
        <f>IF(T18="","",_xlfn.CONCAT("Logró ",T18," de "&amp;'TABLA_NIVEL DE LOGRO'!$I$5&amp;" puntos"))</f>
        <v/>
      </c>
      <c r="V18" s="16" t="str">
        <f>IF(T18="","",IF(T18&lt;'TABLA_NIVEL DE LOGRO'!$J$5,0,1))</f>
        <v/>
      </c>
      <c r="W18" s="25" t="str">
        <f>IF(V18="","",IF(V18=0,'TABLA_NIVEL DE LOGRO'!$L$5,'TABLA_NIVEL DE LOGRO'!$K$5))</f>
        <v/>
      </c>
      <c r="X18" s="16" t="str">
        <f t="shared" si="3"/>
        <v/>
      </c>
      <c r="Y18" s="6" t="str">
        <f>IF(X18="","",_xlfn.CONCAT("Logró ",X18," de "&amp;'TABLA_NIVEL DE LOGRO'!$I$6&amp;" puntos"))</f>
        <v/>
      </c>
      <c r="Z18" s="16" t="str">
        <f>IF(X18="","",IF(X18&lt;'TABLA_NIVEL DE LOGRO'!$J$6,0,1))</f>
        <v/>
      </c>
      <c r="AA18" s="25" t="str">
        <f>IF(Z18="","",IF(Z18=0,'TABLA_NIVEL DE LOGRO'!$L$6,'TABLA_NIVEL DE LOGRO'!$K$6))</f>
        <v/>
      </c>
      <c r="AB18" s="16" t="str">
        <f t="shared" si="4"/>
        <v/>
      </c>
      <c r="AC18" s="6" t="str">
        <f>IF(AB18="","",_xlfn.CONCAT("Logró ",AB18," de "&amp;'TABLA_NIVEL DE LOGRO'!$I$6&amp;" puntos"))</f>
        <v/>
      </c>
      <c r="AD18" s="16" t="str">
        <f>IF(AB18="","",IF(AB18&lt;'TABLA_NIVEL DE LOGRO'!$J$7,0,1))</f>
        <v/>
      </c>
      <c r="AE18" s="25" t="str">
        <f>IF(AD18="","",IF(AD18=0,'TABLA_NIVEL DE LOGRO'!$L$6,'TABLA_NIVEL DE LOGRO'!$K$6))</f>
        <v/>
      </c>
      <c r="AF18" s="16" t="str">
        <f t="shared" si="5"/>
        <v/>
      </c>
      <c r="AG18" s="6" t="str">
        <f>IF(AF18="","",_xlfn.CONCAT("Logró ",AF18," de "&amp;'TABLA_NIVEL DE LOGRO'!$I$6&amp;" puntos"))</f>
        <v/>
      </c>
      <c r="AH18" s="16" t="str">
        <f>IF(AF18="","",IF(AF18&lt;'TABLA_NIVEL DE LOGRO'!$J$8,0,1))</f>
        <v/>
      </c>
      <c r="AI18" s="25" t="str">
        <f>IF(AH18="","",IF(AH18=0,'TABLA_NIVEL DE LOGRO'!$L$6,'TABLA_NIVEL DE LOGRO'!$K$6))</f>
        <v/>
      </c>
      <c r="AJ18" s="16" t="str">
        <f t="shared" si="6"/>
        <v/>
      </c>
      <c r="AK18" s="6" t="str">
        <f>IF(AJ18="","",_xlfn.CONCAT("Logró ",AJ18," de "&amp;'TABLA_NIVEL DE LOGRO'!$I$6&amp;" puntos"))</f>
        <v/>
      </c>
      <c r="AL18" s="16" t="str">
        <f>IF(AJ18="","",IF(AJ18&lt;'TABLA_NIVEL DE LOGRO'!$J$9,0,1))</f>
        <v/>
      </c>
      <c r="AM18" s="25" t="str">
        <f>IF(AL18="","",IF(AL18=0,'TABLA_NIVEL DE LOGRO'!$L$6,'TABLA_NIVEL DE LOGRO'!$K$6))</f>
        <v/>
      </c>
    </row>
    <row r="19" spans="1:39" s="20" customFormat="1" x14ac:dyDescent="0.25">
      <c r="A19" s="24" t="str">
        <f>IF('Prueba 6º Matemática'!A27="","",'Prueba 6º Matemática'!A27)</f>
        <v/>
      </c>
      <c r="B19" s="24" t="str">
        <f>IF('Prueba 6º Matemática'!B27="","",'Prueba 6º Matemática'!B27)</f>
        <v/>
      </c>
      <c r="C19" s="24" t="str">
        <f>IF('Prueba 6º Matemática'!C27="","",'Prueba 6º Matemática'!C27)</f>
        <v/>
      </c>
      <c r="D19" s="24" t="str">
        <f>IF('Prueba 6º Matemática'!D27="","",'Prueba 6º Matemática'!D27)</f>
        <v/>
      </c>
      <c r="E19" s="6" t="str">
        <f>IF('Prueba 6º Matemática'!E27="","",IF('Prueba 6º Matemática'!E27=VLOOKUP(TABLA_PUNTUACION!E$5,TABLA_ESPECIFICACIONES!$C:$F,4,FALSE),1,0))</f>
        <v/>
      </c>
      <c r="F19" s="6" t="str">
        <f>IF('Prueba 6º Matemática'!F27="","",IF('Prueba 6º Matemática'!F27=VLOOKUP(TABLA_PUNTUACION!F$5,TABLA_ESPECIFICACIONES!$C:$F,4,FALSE),1,0))</f>
        <v/>
      </c>
      <c r="G19" s="6" t="str">
        <f>IF('Prueba 6º Matemática'!G27="","",IF('Prueba 6º Matemática'!G27=VLOOKUP(TABLA_PUNTUACION!G$5,TABLA_ESPECIFICACIONES!$C:$F,4,FALSE),1,0))</f>
        <v/>
      </c>
      <c r="H19" s="6" t="str">
        <f>IF('Prueba 6º Matemática'!H27="","",IF('Prueba 6º Matemática'!H27=VLOOKUP(TABLA_PUNTUACION!H$5,TABLA_ESPECIFICACIONES!$C:$F,4,FALSE),1,0))</f>
        <v/>
      </c>
      <c r="I19" s="6" t="str">
        <f>IF('Prueba 6º Matemática'!I27="","",IF('Prueba 6º Matemática'!I27=VLOOKUP(TABLA_PUNTUACION!I$5,TABLA_ESPECIFICACIONES!$C:$F,4,FALSE),1,0))</f>
        <v/>
      </c>
      <c r="J19" s="6" t="str">
        <f>IF('Prueba 6º Matemática'!J27="","",IF('Prueba 6º Matemática'!J27=VLOOKUP(TABLA_PUNTUACION!J$5,TABLA_ESPECIFICACIONES!$C:$F,4,FALSE),1,0))</f>
        <v/>
      </c>
      <c r="K19" s="6" t="str">
        <f>IF('Prueba 6º Matemática'!K27="","",IF('Prueba 6º Matemática'!K27=VLOOKUP(TABLA_PUNTUACION!K$5,TABLA_ESPECIFICACIONES!$C:$F,4,FALSE),1,0))</f>
        <v/>
      </c>
      <c r="L19" s="6" t="str">
        <f>IF('Prueba 6º Matemática'!L27="","",IF('Prueba 6º Matemática'!L27=VLOOKUP(TABLA_PUNTUACION!L$5,TABLA_ESPECIFICACIONES!$C:$F,4,FALSE),1,0))</f>
        <v/>
      </c>
      <c r="M19" s="6" t="str">
        <f>IF('Prueba 6º Matemática'!M27="","",IF('Prueba 6º Matemática'!M27=VLOOKUP(TABLA_PUNTUACION!M$5,TABLA_ESPECIFICACIONES!$C:$F,4,FALSE),1,0))</f>
        <v/>
      </c>
      <c r="N19" s="6" t="str">
        <f>IF('Prueba 6º Matemática'!N27="","",IF('Prueba 6º Matemática'!N27=VLOOKUP(TABLA_PUNTUACION!N$5,TABLA_ESPECIFICACIONES!$C:$F,4,FALSE),1,0))</f>
        <v/>
      </c>
      <c r="O19" s="6">
        <f>'TABLA_NIVEL DE LOGRO'!$C$6</f>
        <v>6</v>
      </c>
      <c r="P19" s="6" t="str">
        <f t="shared" si="0"/>
        <v/>
      </c>
      <c r="Q19" s="6" t="str">
        <f>IF(TABLA_PUNTUACION!P19="","",_xlfn.CONCAT("Logró ",TABLA_PUNTUACION!P19," de "&amp;'TABLA_NIVEL DE LOGRO'!$C$11&amp;" puntos"))</f>
        <v/>
      </c>
      <c r="R19" s="16" t="str">
        <f t="shared" si="1"/>
        <v/>
      </c>
      <c r="S19" s="25" t="str">
        <f>IF(P19="","",IF(R19=0,'TABLA_NIVEL DE LOGRO'!$D$5,'TABLA_NIVEL DE LOGRO'!$D$6))</f>
        <v/>
      </c>
      <c r="T19" s="16" t="str">
        <f t="shared" si="2"/>
        <v/>
      </c>
      <c r="U19" s="6" t="str">
        <f>IF(T19="","",_xlfn.CONCAT("Logró ",T19," de "&amp;'TABLA_NIVEL DE LOGRO'!$I$5&amp;" puntos"))</f>
        <v/>
      </c>
      <c r="V19" s="16" t="str">
        <f>IF(T19="","",IF(T19&lt;'TABLA_NIVEL DE LOGRO'!$J$5,0,1))</f>
        <v/>
      </c>
      <c r="W19" s="25" t="str">
        <f>IF(V19="","",IF(V19=0,'TABLA_NIVEL DE LOGRO'!$L$5,'TABLA_NIVEL DE LOGRO'!$K$5))</f>
        <v/>
      </c>
      <c r="X19" s="16" t="str">
        <f t="shared" si="3"/>
        <v/>
      </c>
      <c r="Y19" s="6" t="str">
        <f>IF(X19="","",_xlfn.CONCAT("Logró ",X19," de "&amp;'TABLA_NIVEL DE LOGRO'!$I$6&amp;" puntos"))</f>
        <v/>
      </c>
      <c r="Z19" s="16" t="str">
        <f>IF(X19="","",IF(X19&lt;'TABLA_NIVEL DE LOGRO'!$J$6,0,1))</f>
        <v/>
      </c>
      <c r="AA19" s="25" t="str">
        <f>IF(Z19="","",IF(Z19=0,'TABLA_NIVEL DE LOGRO'!$L$6,'TABLA_NIVEL DE LOGRO'!$K$6))</f>
        <v/>
      </c>
      <c r="AB19" s="16" t="str">
        <f t="shared" si="4"/>
        <v/>
      </c>
      <c r="AC19" s="6" t="str">
        <f>IF(AB19="","",_xlfn.CONCAT("Logró ",AB19," de "&amp;'TABLA_NIVEL DE LOGRO'!$I$6&amp;" puntos"))</f>
        <v/>
      </c>
      <c r="AD19" s="16" t="str">
        <f>IF(AB19="","",IF(AB19&lt;'TABLA_NIVEL DE LOGRO'!$J$7,0,1))</f>
        <v/>
      </c>
      <c r="AE19" s="25" t="str">
        <f>IF(AD19="","",IF(AD19=0,'TABLA_NIVEL DE LOGRO'!$L$6,'TABLA_NIVEL DE LOGRO'!$K$6))</f>
        <v/>
      </c>
      <c r="AF19" s="16" t="str">
        <f t="shared" si="5"/>
        <v/>
      </c>
      <c r="AG19" s="6" t="str">
        <f>IF(AF19="","",_xlfn.CONCAT("Logró ",AF19," de "&amp;'TABLA_NIVEL DE LOGRO'!$I$6&amp;" puntos"))</f>
        <v/>
      </c>
      <c r="AH19" s="16" t="str">
        <f>IF(AF19="","",IF(AF19&lt;'TABLA_NIVEL DE LOGRO'!$J$8,0,1))</f>
        <v/>
      </c>
      <c r="AI19" s="25" t="str">
        <f>IF(AH19="","",IF(AH19=0,'TABLA_NIVEL DE LOGRO'!$L$6,'TABLA_NIVEL DE LOGRO'!$K$6))</f>
        <v/>
      </c>
      <c r="AJ19" s="16" t="str">
        <f t="shared" si="6"/>
        <v/>
      </c>
      <c r="AK19" s="6" t="str">
        <f>IF(AJ19="","",_xlfn.CONCAT("Logró ",AJ19," de "&amp;'TABLA_NIVEL DE LOGRO'!$I$6&amp;" puntos"))</f>
        <v/>
      </c>
      <c r="AL19" s="16" t="str">
        <f>IF(AJ19="","",IF(AJ19&lt;'TABLA_NIVEL DE LOGRO'!$J$9,0,1))</f>
        <v/>
      </c>
      <c r="AM19" s="25" t="str">
        <f>IF(AL19="","",IF(AL19=0,'TABLA_NIVEL DE LOGRO'!$L$6,'TABLA_NIVEL DE LOGRO'!$K$6))</f>
        <v/>
      </c>
    </row>
    <row r="20" spans="1:39" s="20" customFormat="1" x14ac:dyDescent="0.25">
      <c r="A20" s="24" t="str">
        <f>IF('Prueba 6º Matemática'!A28="","",'Prueba 6º Matemática'!A28)</f>
        <v/>
      </c>
      <c r="B20" s="24" t="str">
        <f>IF('Prueba 6º Matemática'!B28="","",'Prueba 6º Matemática'!B28)</f>
        <v/>
      </c>
      <c r="C20" s="24" t="str">
        <f>IF('Prueba 6º Matemática'!C28="","",'Prueba 6º Matemática'!C28)</f>
        <v/>
      </c>
      <c r="D20" s="24" t="str">
        <f>IF('Prueba 6º Matemática'!D28="","",'Prueba 6º Matemática'!D28)</f>
        <v/>
      </c>
      <c r="E20" s="6" t="str">
        <f>IF('Prueba 6º Matemática'!E28="","",IF('Prueba 6º Matemática'!E28=VLOOKUP(TABLA_PUNTUACION!E$5,TABLA_ESPECIFICACIONES!$C:$F,4,FALSE),1,0))</f>
        <v/>
      </c>
      <c r="F20" s="6" t="str">
        <f>IF('Prueba 6º Matemática'!F28="","",IF('Prueba 6º Matemática'!F28=VLOOKUP(TABLA_PUNTUACION!F$5,TABLA_ESPECIFICACIONES!$C:$F,4,FALSE),1,0))</f>
        <v/>
      </c>
      <c r="G20" s="6" t="str">
        <f>IF('Prueba 6º Matemática'!G28="","",IF('Prueba 6º Matemática'!G28=VLOOKUP(TABLA_PUNTUACION!G$5,TABLA_ESPECIFICACIONES!$C:$F,4,FALSE),1,0))</f>
        <v/>
      </c>
      <c r="H20" s="6" t="str">
        <f>IF('Prueba 6º Matemática'!H28="","",IF('Prueba 6º Matemática'!H28=VLOOKUP(TABLA_PUNTUACION!H$5,TABLA_ESPECIFICACIONES!$C:$F,4,FALSE),1,0))</f>
        <v/>
      </c>
      <c r="I20" s="6" t="str">
        <f>IF('Prueba 6º Matemática'!I28="","",IF('Prueba 6º Matemática'!I28=VLOOKUP(TABLA_PUNTUACION!I$5,TABLA_ESPECIFICACIONES!$C:$F,4,FALSE),1,0))</f>
        <v/>
      </c>
      <c r="J20" s="6" t="str">
        <f>IF('Prueba 6º Matemática'!J28="","",IF('Prueba 6º Matemática'!J28=VLOOKUP(TABLA_PUNTUACION!J$5,TABLA_ESPECIFICACIONES!$C:$F,4,FALSE),1,0))</f>
        <v/>
      </c>
      <c r="K20" s="6" t="str">
        <f>IF('Prueba 6º Matemática'!K28="","",IF('Prueba 6º Matemática'!K28=VLOOKUP(TABLA_PUNTUACION!K$5,TABLA_ESPECIFICACIONES!$C:$F,4,FALSE),1,0))</f>
        <v/>
      </c>
      <c r="L20" s="6" t="str">
        <f>IF('Prueba 6º Matemática'!L28="","",IF('Prueba 6º Matemática'!L28=VLOOKUP(TABLA_PUNTUACION!L$5,TABLA_ESPECIFICACIONES!$C:$F,4,FALSE),1,0))</f>
        <v/>
      </c>
      <c r="M20" s="6" t="str">
        <f>IF('Prueba 6º Matemática'!M28="","",IF('Prueba 6º Matemática'!M28=VLOOKUP(TABLA_PUNTUACION!M$5,TABLA_ESPECIFICACIONES!$C:$F,4,FALSE),1,0))</f>
        <v/>
      </c>
      <c r="N20" s="6" t="str">
        <f>IF('Prueba 6º Matemática'!N28="","",IF('Prueba 6º Matemática'!N28=VLOOKUP(TABLA_PUNTUACION!N$5,TABLA_ESPECIFICACIONES!$C:$F,4,FALSE),1,0))</f>
        <v/>
      </c>
      <c r="O20" s="6">
        <f>'TABLA_NIVEL DE LOGRO'!$C$6</f>
        <v>6</v>
      </c>
      <c r="P20" s="6" t="str">
        <f t="shared" si="0"/>
        <v/>
      </c>
      <c r="Q20" s="6" t="str">
        <f>IF(TABLA_PUNTUACION!P20="","",_xlfn.CONCAT("Logró ",TABLA_PUNTUACION!P20," de "&amp;'TABLA_NIVEL DE LOGRO'!$C$11&amp;" puntos"))</f>
        <v/>
      </c>
      <c r="R20" s="16" t="str">
        <f t="shared" si="1"/>
        <v/>
      </c>
      <c r="S20" s="25" t="str">
        <f>IF(P20="","",IF(R20=0,'TABLA_NIVEL DE LOGRO'!$D$5,'TABLA_NIVEL DE LOGRO'!$D$6))</f>
        <v/>
      </c>
      <c r="T20" s="16" t="str">
        <f t="shared" si="2"/>
        <v/>
      </c>
      <c r="U20" s="6" t="str">
        <f>IF(T20="","",_xlfn.CONCAT("Logró ",T20," de "&amp;'TABLA_NIVEL DE LOGRO'!$I$5&amp;" puntos"))</f>
        <v/>
      </c>
      <c r="V20" s="16" t="str">
        <f>IF(T20="","",IF(T20&lt;'TABLA_NIVEL DE LOGRO'!$J$5,0,1))</f>
        <v/>
      </c>
      <c r="W20" s="25" t="str">
        <f>IF(V20="","",IF(V20=0,'TABLA_NIVEL DE LOGRO'!$L$5,'TABLA_NIVEL DE LOGRO'!$K$5))</f>
        <v/>
      </c>
      <c r="X20" s="16" t="str">
        <f t="shared" si="3"/>
        <v/>
      </c>
      <c r="Y20" s="6" t="str">
        <f>IF(X20="","",_xlfn.CONCAT("Logró ",X20," de "&amp;'TABLA_NIVEL DE LOGRO'!$I$6&amp;" puntos"))</f>
        <v/>
      </c>
      <c r="Z20" s="16" t="str">
        <f>IF(X20="","",IF(X20&lt;'TABLA_NIVEL DE LOGRO'!$J$6,0,1))</f>
        <v/>
      </c>
      <c r="AA20" s="25" t="str">
        <f>IF(Z20="","",IF(Z20=0,'TABLA_NIVEL DE LOGRO'!$L$6,'TABLA_NIVEL DE LOGRO'!$K$6))</f>
        <v/>
      </c>
      <c r="AB20" s="16" t="str">
        <f t="shared" si="4"/>
        <v/>
      </c>
      <c r="AC20" s="6" t="str">
        <f>IF(AB20="","",_xlfn.CONCAT("Logró ",AB20," de "&amp;'TABLA_NIVEL DE LOGRO'!$I$6&amp;" puntos"))</f>
        <v/>
      </c>
      <c r="AD20" s="16" t="str">
        <f>IF(AB20="","",IF(AB20&lt;'TABLA_NIVEL DE LOGRO'!$J$7,0,1))</f>
        <v/>
      </c>
      <c r="AE20" s="25" t="str">
        <f>IF(AD20="","",IF(AD20=0,'TABLA_NIVEL DE LOGRO'!$L$6,'TABLA_NIVEL DE LOGRO'!$K$6))</f>
        <v/>
      </c>
      <c r="AF20" s="16" t="str">
        <f t="shared" si="5"/>
        <v/>
      </c>
      <c r="AG20" s="6" t="str">
        <f>IF(AF20="","",_xlfn.CONCAT("Logró ",AF20," de "&amp;'TABLA_NIVEL DE LOGRO'!$I$6&amp;" puntos"))</f>
        <v/>
      </c>
      <c r="AH20" s="16" t="str">
        <f>IF(AF20="","",IF(AF20&lt;'TABLA_NIVEL DE LOGRO'!$J$8,0,1))</f>
        <v/>
      </c>
      <c r="AI20" s="25" t="str">
        <f>IF(AH20="","",IF(AH20=0,'TABLA_NIVEL DE LOGRO'!$L$6,'TABLA_NIVEL DE LOGRO'!$K$6))</f>
        <v/>
      </c>
      <c r="AJ20" s="16" t="str">
        <f t="shared" si="6"/>
        <v/>
      </c>
      <c r="AK20" s="6" t="str">
        <f>IF(AJ20="","",_xlfn.CONCAT("Logró ",AJ20," de "&amp;'TABLA_NIVEL DE LOGRO'!$I$6&amp;" puntos"))</f>
        <v/>
      </c>
      <c r="AL20" s="16" t="str">
        <f>IF(AJ20="","",IF(AJ20&lt;'TABLA_NIVEL DE LOGRO'!$J$9,0,1))</f>
        <v/>
      </c>
      <c r="AM20" s="25" t="str">
        <f>IF(AL20="","",IF(AL20=0,'TABLA_NIVEL DE LOGRO'!$L$6,'TABLA_NIVEL DE LOGRO'!$K$6))</f>
        <v/>
      </c>
    </row>
    <row r="21" spans="1:39" s="20" customFormat="1" x14ac:dyDescent="0.25">
      <c r="A21" s="24" t="str">
        <f>IF('Prueba 6º Matemática'!A29="","",'Prueba 6º Matemática'!A29)</f>
        <v/>
      </c>
      <c r="B21" s="24" t="str">
        <f>IF('Prueba 6º Matemática'!B29="","",'Prueba 6º Matemática'!B29)</f>
        <v/>
      </c>
      <c r="C21" s="24" t="str">
        <f>IF('Prueba 6º Matemática'!C29="","",'Prueba 6º Matemática'!C29)</f>
        <v/>
      </c>
      <c r="D21" s="24" t="str">
        <f>IF('Prueba 6º Matemática'!D29="","",'Prueba 6º Matemática'!D29)</f>
        <v/>
      </c>
      <c r="E21" s="6" t="str">
        <f>IF('Prueba 6º Matemática'!E29="","",IF('Prueba 6º Matemática'!E29=VLOOKUP(TABLA_PUNTUACION!E$5,TABLA_ESPECIFICACIONES!$C:$F,4,FALSE),1,0))</f>
        <v/>
      </c>
      <c r="F21" s="6" t="str">
        <f>IF('Prueba 6º Matemática'!F29="","",IF('Prueba 6º Matemática'!F29=VLOOKUP(TABLA_PUNTUACION!F$5,TABLA_ESPECIFICACIONES!$C:$F,4,FALSE),1,0))</f>
        <v/>
      </c>
      <c r="G21" s="6" t="str">
        <f>IF('Prueba 6º Matemática'!G29="","",IF('Prueba 6º Matemática'!G29=VLOOKUP(TABLA_PUNTUACION!G$5,TABLA_ESPECIFICACIONES!$C:$F,4,FALSE),1,0))</f>
        <v/>
      </c>
      <c r="H21" s="6" t="str">
        <f>IF('Prueba 6º Matemática'!H29="","",IF('Prueba 6º Matemática'!H29=VLOOKUP(TABLA_PUNTUACION!H$5,TABLA_ESPECIFICACIONES!$C:$F,4,FALSE),1,0))</f>
        <v/>
      </c>
      <c r="I21" s="6" t="str">
        <f>IF('Prueba 6º Matemática'!I29="","",IF('Prueba 6º Matemática'!I29=VLOOKUP(TABLA_PUNTUACION!I$5,TABLA_ESPECIFICACIONES!$C:$F,4,FALSE),1,0))</f>
        <v/>
      </c>
      <c r="J21" s="6" t="str">
        <f>IF('Prueba 6º Matemática'!J29="","",IF('Prueba 6º Matemática'!J29=VLOOKUP(TABLA_PUNTUACION!J$5,TABLA_ESPECIFICACIONES!$C:$F,4,FALSE),1,0))</f>
        <v/>
      </c>
      <c r="K21" s="6" t="str">
        <f>IF('Prueba 6º Matemática'!K29="","",IF('Prueba 6º Matemática'!K29=VLOOKUP(TABLA_PUNTUACION!K$5,TABLA_ESPECIFICACIONES!$C:$F,4,FALSE),1,0))</f>
        <v/>
      </c>
      <c r="L21" s="6" t="str">
        <f>IF('Prueba 6º Matemática'!L29="","",IF('Prueba 6º Matemática'!L29=VLOOKUP(TABLA_PUNTUACION!L$5,TABLA_ESPECIFICACIONES!$C:$F,4,FALSE),1,0))</f>
        <v/>
      </c>
      <c r="M21" s="6" t="str">
        <f>IF('Prueba 6º Matemática'!M29="","",IF('Prueba 6º Matemática'!M29=VLOOKUP(TABLA_PUNTUACION!M$5,TABLA_ESPECIFICACIONES!$C:$F,4,FALSE),1,0))</f>
        <v/>
      </c>
      <c r="N21" s="6" t="str">
        <f>IF('Prueba 6º Matemática'!N29="","",IF('Prueba 6º Matemática'!N29=VLOOKUP(TABLA_PUNTUACION!N$5,TABLA_ESPECIFICACIONES!$C:$F,4,FALSE),1,0))</f>
        <v/>
      </c>
      <c r="O21" s="6">
        <f>'TABLA_NIVEL DE LOGRO'!$C$6</f>
        <v>6</v>
      </c>
      <c r="P21" s="6" t="str">
        <f t="shared" si="0"/>
        <v/>
      </c>
      <c r="Q21" s="6" t="str">
        <f>IF(TABLA_PUNTUACION!P21="","",_xlfn.CONCAT("Logró ",TABLA_PUNTUACION!P21," de "&amp;'TABLA_NIVEL DE LOGRO'!$C$11&amp;" puntos"))</f>
        <v/>
      </c>
      <c r="R21" s="16" t="str">
        <f t="shared" si="1"/>
        <v/>
      </c>
      <c r="S21" s="25" t="str">
        <f>IF(P21="","",IF(R21=0,'TABLA_NIVEL DE LOGRO'!$D$5,'TABLA_NIVEL DE LOGRO'!$D$6))</f>
        <v/>
      </c>
      <c r="T21" s="16" t="str">
        <f t="shared" si="2"/>
        <v/>
      </c>
      <c r="U21" s="6" t="str">
        <f>IF(T21="","",_xlfn.CONCAT("Logró ",T21," de "&amp;'TABLA_NIVEL DE LOGRO'!$I$5&amp;" puntos"))</f>
        <v/>
      </c>
      <c r="V21" s="16" t="str">
        <f>IF(T21="","",IF(T21&lt;'TABLA_NIVEL DE LOGRO'!$J$5,0,1))</f>
        <v/>
      </c>
      <c r="W21" s="25" t="str">
        <f>IF(V21="","",IF(V21=0,'TABLA_NIVEL DE LOGRO'!$L$5,'TABLA_NIVEL DE LOGRO'!$K$5))</f>
        <v/>
      </c>
      <c r="X21" s="16" t="str">
        <f t="shared" si="3"/>
        <v/>
      </c>
      <c r="Y21" s="6" t="str">
        <f>IF(X21="","",_xlfn.CONCAT("Logró ",X21," de "&amp;'TABLA_NIVEL DE LOGRO'!$I$6&amp;" puntos"))</f>
        <v/>
      </c>
      <c r="Z21" s="16" t="str">
        <f>IF(X21="","",IF(X21&lt;'TABLA_NIVEL DE LOGRO'!$J$6,0,1))</f>
        <v/>
      </c>
      <c r="AA21" s="25" t="str">
        <f>IF(Z21="","",IF(Z21=0,'TABLA_NIVEL DE LOGRO'!$L$6,'TABLA_NIVEL DE LOGRO'!$K$6))</f>
        <v/>
      </c>
      <c r="AB21" s="16" t="str">
        <f t="shared" si="4"/>
        <v/>
      </c>
      <c r="AC21" s="6" t="str">
        <f>IF(AB21="","",_xlfn.CONCAT("Logró ",AB21," de "&amp;'TABLA_NIVEL DE LOGRO'!$I$6&amp;" puntos"))</f>
        <v/>
      </c>
      <c r="AD21" s="16" t="str">
        <f>IF(AB21="","",IF(AB21&lt;'TABLA_NIVEL DE LOGRO'!$J$7,0,1))</f>
        <v/>
      </c>
      <c r="AE21" s="25" t="str">
        <f>IF(AD21="","",IF(AD21=0,'TABLA_NIVEL DE LOGRO'!$L$6,'TABLA_NIVEL DE LOGRO'!$K$6))</f>
        <v/>
      </c>
      <c r="AF21" s="16" t="str">
        <f t="shared" si="5"/>
        <v/>
      </c>
      <c r="AG21" s="6" t="str">
        <f>IF(AF21="","",_xlfn.CONCAT("Logró ",AF21," de "&amp;'TABLA_NIVEL DE LOGRO'!$I$6&amp;" puntos"))</f>
        <v/>
      </c>
      <c r="AH21" s="16" t="str">
        <f>IF(AF21="","",IF(AF21&lt;'TABLA_NIVEL DE LOGRO'!$J$8,0,1))</f>
        <v/>
      </c>
      <c r="AI21" s="25" t="str">
        <f>IF(AH21="","",IF(AH21=0,'TABLA_NIVEL DE LOGRO'!$L$6,'TABLA_NIVEL DE LOGRO'!$K$6))</f>
        <v/>
      </c>
      <c r="AJ21" s="16" t="str">
        <f t="shared" si="6"/>
        <v/>
      </c>
      <c r="AK21" s="6" t="str">
        <f>IF(AJ21="","",_xlfn.CONCAT("Logró ",AJ21," de "&amp;'TABLA_NIVEL DE LOGRO'!$I$6&amp;" puntos"))</f>
        <v/>
      </c>
      <c r="AL21" s="16" t="str">
        <f>IF(AJ21="","",IF(AJ21&lt;'TABLA_NIVEL DE LOGRO'!$J$9,0,1))</f>
        <v/>
      </c>
      <c r="AM21" s="25" t="str">
        <f>IF(AL21="","",IF(AL21=0,'TABLA_NIVEL DE LOGRO'!$L$6,'TABLA_NIVEL DE LOGRO'!$K$6))</f>
        <v/>
      </c>
    </row>
    <row r="22" spans="1:39" s="20" customFormat="1" x14ac:dyDescent="0.25">
      <c r="A22" s="24" t="str">
        <f>IF('Prueba 6º Matemática'!A30="","",'Prueba 6º Matemática'!A30)</f>
        <v/>
      </c>
      <c r="B22" s="24" t="str">
        <f>IF('Prueba 6º Matemática'!B30="","",'Prueba 6º Matemática'!B30)</f>
        <v/>
      </c>
      <c r="C22" s="24" t="str">
        <f>IF('Prueba 6º Matemática'!C30="","",'Prueba 6º Matemática'!C30)</f>
        <v/>
      </c>
      <c r="D22" s="24" t="str">
        <f>IF('Prueba 6º Matemática'!D30="","",'Prueba 6º Matemática'!D30)</f>
        <v/>
      </c>
      <c r="E22" s="6" t="str">
        <f>IF('Prueba 6º Matemática'!E30="","",IF('Prueba 6º Matemática'!E30=VLOOKUP(TABLA_PUNTUACION!E$5,TABLA_ESPECIFICACIONES!$C:$F,4,FALSE),1,0))</f>
        <v/>
      </c>
      <c r="F22" s="6" t="str">
        <f>IF('Prueba 6º Matemática'!F30="","",IF('Prueba 6º Matemática'!F30=VLOOKUP(TABLA_PUNTUACION!F$5,TABLA_ESPECIFICACIONES!$C:$F,4,FALSE),1,0))</f>
        <v/>
      </c>
      <c r="G22" s="6" t="str">
        <f>IF('Prueba 6º Matemática'!G30="","",IF('Prueba 6º Matemática'!G30=VLOOKUP(TABLA_PUNTUACION!G$5,TABLA_ESPECIFICACIONES!$C:$F,4,FALSE),1,0))</f>
        <v/>
      </c>
      <c r="H22" s="6" t="str">
        <f>IF('Prueba 6º Matemática'!H30="","",IF('Prueba 6º Matemática'!H30=VLOOKUP(TABLA_PUNTUACION!H$5,TABLA_ESPECIFICACIONES!$C:$F,4,FALSE),1,0))</f>
        <v/>
      </c>
      <c r="I22" s="6" t="str">
        <f>IF('Prueba 6º Matemática'!I30="","",IF('Prueba 6º Matemática'!I30=VLOOKUP(TABLA_PUNTUACION!I$5,TABLA_ESPECIFICACIONES!$C:$F,4,FALSE),1,0))</f>
        <v/>
      </c>
      <c r="J22" s="6" t="str">
        <f>IF('Prueba 6º Matemática'!J30="","",IF('Prueba 6º Matemática'!J30=VLOOKUP(TABLA_PUNTUACION!J$5,TABLA_ESPECIFICACIONES!$C:$F,4,FALSE),1,0))</f>
        <v/>
      </c>
      <c r="K22" s="6" t="str">
        <f>IF('Prueba 6º Matemática'!K30="","",IF('Prueba 6º Matemática'!K30=VLOOKUP(TABLA_PUNTUACION!K$5,TABLA_ESPECIFICACIONES!$C:$F,4,FALSE),1,0))</f>
        <v/>
      </c>
      <c r="L22" s="6" t="str">
        <f>IF('Prueba 6º Matemática'!L30="","",IF('Prueba 6º Matemática'!L30=VLOOKUP(TABLA_PUNTUACION!L$5,TABLA_ESPECIFICACIONES!$C:$F,4,FALSE),1,0))</f>
        <v/>
      </c>
      <c r="M22" s="6" t="str">
        <f>IF('Prueba 6º Matemática'!M30="","",IF('Prueba 6º Matemática'!M30=VLOOKUP(TABLA_PUNTUACION!M$5,TABLA_ESPECIFICACIONES!$C:$F,4,FALSE),1,0))</f>
        <v/>
      </c>
      <c r="N22" s="6" t="str">
        <f>IF('Prueba 6º Matemática'!N30="","",IF('Prueba 6º Matemática'!N30=VLOOKUP(TABLA_PUNTUACION!N$5,TABLA_ESPECIFICACIONES!$C:$F,4,FALSE),1,0))</f>
        <v/>
      </c>
      <c r="O22" s="6">
        <f>'TABLA_NIVEL DE LOGRO'!$C$6</f>
        <v>6</v>
      </c>
      <c r="P22" s="6" t="str">
        <f t="shared" si="0"/>
        <v/>
      </c>
      <c r="Q22" s="6" t="str">
        <f>IF(TABLA_PUNTUACION!P22="","",_xlfn.CONCAT("Logró ",TABLA_PUNTUACION!P22," de "&amp;'TABLA_NIVEL DE LOGRO'!$C$11&amp;" puntos"))</f>
        <v/>
      </c>
      <c r="R22" s="16" t="str">
        <f t="shared" si="1"/>
        <v/>
      </c>
      <c r="S22" s="25" t="str">
        <f>IF(P22="","",IF(R22=0,'TABLA_NIVEL DE LOGRO'!$D$5,'TABLA_NIVEL DE LOGRO'!$D$6))</f>
        <v/>
      </c>
      <c r="T22" s="16" t="str">
        <f t="shared" si="2"/>
        <v/>
      </c>
      <c r="U22" s="6" t="str">
        <f>IF(T22="","",_xlfn.CONCAT("Logró ",T22," de "&amp;'TABLA_NIVEL DE LOGRO'!$I$5&amp;" puntos"))</f>
        <v/>
      </c>
      <c r="V22" s="16" t="str">
        <f>IF(T22="","",IF(T22&lt;'TABLA_NIVEL DE LOGRO'!$J$5,0,1))</f>
        <v/>
      </c>
      <c r="W22" s="25" t="str">
        <f>IF(V22="","",IF(V22=0,'TABLA_NIVEL DE LOGRO'!$L$5,'TABLA_NIVEL DE LOGRO'!$K$5))</f>
        <v/>
      </c>
      <c r="X22" s="16" t="str">
        <f t="shared" si="3"/>
        <v/>
      </c>
      <c r="Y22" s="6" t="str">
        <f>IF(X22="","",_xlfn.CONCAT("Logró ",X22," de "&amp;'TABLA_NIVEL DE LOGRO'!$I$6&amp;" puntos"))</f>
        <v/>
      </c>
      <c r="Z22" s="16" t="str">
        <f>IF(X22="","",IF(X22&lt;'TABLA_NIVEL DE LOGRO'!$J$6,0,1))</f>
        <v/>
      </c>
      <c r="AA22" s="25" t="str">
        <f>IF(Z22="","",IF(Z22=0,'TABLA_NIVEL DE LOGRO'!$L$6,'TABLA_NIVEL DE LOGRO'!$K$6))</f>
        <v/>
      </c>
      <c r="AB22" s="16" t="str">
        <f t="shared" si="4"/>
        <v/>
      </c>
      <c r="AC22" s="6" t="str">
        <f>IF(AB22="","",_xlfn.CONCAT("Logró ",AB22," de "&amp;'TABLA_NIVEL DE LOGRO'!$I$6&amp;" puntos"))</f>
        <v/>
      </c>
      <c r="AD22" s="16" t="str">
        <f>IF(AB22="","",IF(AB22&lt;'TABLA_NIVEL DE LOGRO'!$J$7,0,1))</f>
        <v/>
      </c>
      <c r="AE22" s="25" t="str">
        <f>IF(AD22="","",IF(AD22=0,'TABLA_NIVEL DE LOGRO'!$L$6,'TABLA_NIVEL DE LOGRO'!$K$6))</f>
        <v/>
      </c>
      <c r="AF22" s="16" t="str">
        <f t="shared" si="5"/>
        <v/>
      </c>
      <c r="AG22" s="6" t="str">
        <f>IF(AF22="","",_xlfn.CONCAT("Logró ",AF22," de "&amp;'TABLA_NIVEL DE LOGRO'!$I$6&amp;" puntos"))</f>
        <v/>
      </c>
      <c r="AH22" s="16" t="str">
        <f>IF(AF22="","",IF(AF22&lt;'TABLA_NIVEL DE LOGRO'!$J$8,0,1))</f>
        <v/>
      </c>
      <c r="AI22" s="25" t="str">
        <f>IF(AH22="","",IF(AH22=0,'TABLA_NIVEL DE LOGRO'!$L$6,'TABLA_NIVEL DE LOGRO'!$K$6))</f>
        <v/>
      </c>
      <c r="AJ22" s="16" t="str">
        <f t="shared" si="6"/>
        <v/>
      </c>
      <c r="AK22" s="6" t="str">
        <f>IF(AJ22="","",_xlfn.CONCAT("Logró ",AJ22," de "&amp;'TABLA_NIVEL DE LOGRO'!$I$6&amp;" puntos"))</f>
        <v/>
      </c>
      <c r="AL22" s="16" t="str">
        <f>IF(AJ22="","",IF(AJ22&lt;'TABLA_NIVEL DE LOGRO'!$J$9,0,1))</f>
        <v/>
      </c>
      <c r="AM22" s="25" t="str">
        <f>IF(AL22="","",IF(AL22=0,'TABLA_NIVEL DE LOGRO'!$L$6,'TABLA_NIVEL DE LOGRO'!$K$6))</f>
        <v/>
      </c>
    </row>
    <row r="23" spans="1:39" s="20" customFormat="1" x14ac:dyDescent="0.25">
      <c r="A23" s="24" t="str">
        <f>IF('Prueba 6º Matemática'!A31="","",'Prueba 6º Matemática'!A31)</f>
        <v/>
      </c>
      <c r="B23" s="24" t="str">
        <f>IF('Prueba 6º Matemática'!B31="","",'Prueba 6º Matemática'!B31)</f>
        <v/>
      </c>
      <c r="C23" s="24" t="str">
        <f>IF('Prueba 6º Matemática'!C31="","",'Prueba 6º Matemática'!C31)</f>
        <v/>
      </c>
      <c r="D23" s="24" t="str">
        <f>IF('Prueba 6º Matemática'!D31="","",'Prueba 6º Matemática'!D31)</f>
        <v/>
      </c>
      <c r="E23" s="6" t="str">
        <f>IF('Prueba 6º Matemática'!E31="","",IF('Prueba 6º Matemática'!E31=VLOOKUP(TABLA_PUNTUACION!E$5,TABLA_ESPECIFICACIONES!$C:$F,4,FALSE),1,0))</f>
        <v/>
      </c>
      <c r="F23" s="6" t="str">
        <f>IF('Prueba 6º Matemática'!F31="","",IF('Prueba 6º Matemática'!F31=VLOOKUP(TABLA_PUNTUACION!F$5,TABLA_ESPECIFICACIONES!$C:$F,4,FALSE),1,0))</f>
        <v/>
      </c>
      <c r="G23" s="6" t="str">
        <f>IF('Prueba 6º Matemática'!G31="","",IF('Prueba 6º Matemática'!G31=VLOOKUP(TABLA_PUNTUACION!G$5,TABLA_ESPECIFICACIONES!$C:$F,4,FALSE),1,0))</f>
        <v/>
      </c>
      <c r="H23" s="6" t="str">
        <f>IF('Prueba 6º Matemática'!H31="","",IF('Prueba 6º Matemática'!H31=VLOOKUP(TABLA_PUNTUACION!H$5,TABLA_ESPECIFICACIONES!$C:$F,4,FALSE),1,0))</f>
        <v/>
      </c>
      <c r="I23" s="6" t="str">
        <f>IF('Prueba 6º Matemática'!I31="","",IF('Prueba 6º Matemática'!I31=VLOOKUP(TABLA_PUNTUACION!I$5,TABLA_ESPECIFICACIONES!$C:$F,4,FALSE),1,0))</f>
        <v/>
      </c>
      <c r="J23" s="6" t="str">
        <f>IF('Prueba 6º Matemática'!J31="","",IF('Prueba 6º Matemática'!J31=VLOOKUP(TABLA_PUNTUACION!J$5,TABLA_ESPECIFICACIONES!$C:$F,4,FALSE),1,0))</f>
        <v/>
      </c>
      <c r="K23" s="6" t="str">
        <f>IF('Prueba 6º Matemática'!K31="","",IF('Prueba 6º Matemática'!K31=VLOOKUP(TABLA_PUNTUACION!K$5,TABLA_ESPECIFICACIONES!$C:$F,4,FALSE),1,0))</f>
        <v/>
      </c>
      <c r="L23" s="6" t="str">
        <f>IF('Prueba 6º Matemática'!L31="","",IF('Prueba 6º Matemática'!L31=VLOOKUP(TABLA_PUNTUACION!L$5,TABLA_ESPECIFICACIONES!$C:$F,4,FALSE),1,0))</f>
        <v/>
      </c>
      <c r="M23" s="6" t="str">
        <f>IF('Prueba 6º Matemática'!M31="","",IF('Prueba 6º Matemática'!M31=VLOOKUP(TABLA_PUNTUACION!M$5,TABLA_ESPECIFICACIONES!$C:$F,4,FALSE),1,0))</f>
        <v/>
      </c>
      <c r="N23" s="6" t="str">
        <f>IF('Prueba 6º Matemática'!N31="","",IF('Prueba 6º Matemática'!N31=VLOOKUP(TABLA_PUNTUACION!N$5,TABLA_ESPECIFICACIONES!$C:$F,4,FALSE),1,0))</f>
        <v/>
      </c>
      <c r="O23" s="6">
        <f>'TABLA_NIVEL DE LOGRO'!$C$6</f>
        <v>6</v>
      </c>
      <c r="P23" s="6" t="str">
        <f t="shared" si="0"/>
        <v/>
      </c>
      <c r="Q23" s="6" t="str">
        <f>IF(TABLA_PUNTUACION!P23="","",_xlfn.CONCAT("Logró ",TABLA_PUNTUACION!P23," de "&amp;'TABLA_NIVEL DE LOGRO'!$C$11&amp;" puntos"))</f>
        <v/>
      </c>
      <c r="R23" s="16" t="str">
        <f t="shared" si="1"/>
        <v/>
      </c>
      <c r="S23" s="25" t="str">
        <f>IF(P23="","",IF(R23=0,'TABLA_NIVEL DE LOGRO'!$D$5,'TABLA_NIVEL DE LOGRO'!$D$6))</f>
        <v/>
      </c>
      <c r="T23" s="16" t="str">
        <f t="shared" si="2"/>
        <v/>
      </c>
      <c r="U23" s="6" t="str">
        <f>IF(T23="","",_xlfn.CONCAT("Logró ",T23," de "&amp;'TABLA_NIVEL DE LOGRO'!$I$5&amp;" puntos"))</f>
        <v/>
      </c>
      <c r="V23" s="16" t="str">
        <f>IF(T23="","",IF(T23&lt;'TABLA_NIVEL DE LOGRO'!$J$5,0,1))</f>
        <v/>
      </c>
      <c r="W23" s="25" t="str">
        <f>IF(V23="","",IF(V23=0,'TABLA_NIVEL DE LOGRO'!$L$5,'TABLA_NIVEL DE LOGRO'!$K$5))</f>
        <v/>
      </c>
      <c r="X23" s="16" t="str">
        <f t="shared" si="3"/>
        <v/>
      </c>
      <c r="Y23" s="6" t="str">
        <f>IF(X23="","",_xlfn.CONCAT("Logró ",X23," de "&amp;'TABLA_NIVEL DE LOGRO'!$I$6&amp;" puntos"))</f>
        <v/>
      </c>
      <c r="Z23" s="16" t="str">
        <f>IF(X23="","",IF(X23&lt;'TABLA_NIVEL DE LOGRO'!$J$6,0,1))</f>
        <v/>
      </c>
      <c r="AA23" s="25" t="str">
        <f>IF(Z23="","",IF(Z23=0,'TABLA_NIVEL DE LOGRO'!$L$6,'TABLA_NIVEL DE LOGRO'!$K$6))</f>
        <v/>
      </c>
      <c r="AB23" s="16" t="str">
        <f t="shared" si="4"/>
        <v/>
      </c>
      <c r="AC23" s="6" t="str">
        <f>IF(AB23="","",_xlfn.CONCAT("Logró ",AB23," de "&amp;'TABLA_NIVEL DE LOGRO'!$I$6&amp;" puntos"))</f>
        <v/>
      </c>
      <c r="AD23" s="16" t="str">
        <f>IF(AB23="","",IF(AB23&lt;'TABLA_NIVEL DE LOGRO'!$J$7,0,1))</f>
        <v/>
      </c>
      <c r="AE23" s="25" t="str">
        <f>IF(AD23="","",IF(AD23=0,'TABLA_NIVEL DE LOGRO'!$L$6,'TABLA_NIVEL DE LOGRO'!$K$6))</f>
        <v/>
      </c>
      <c r="AF23" s="16" t="str">
        <f t="shared" si="5"/>
        <v/>
      </c>
      <c r="AG23" s="6" t="str">
        <f>IF(AF23="","",_xlfn.CONCAT("Logró ",AF23," de "&amp;'TABLA_NIVEL DE LOGRO'!$I$6&amp;" puntos"))</f>
        <v/>
      </c>
      <c r="AH23" s="16" t="str">
        <f>IF(AF23="","",IF(AF23&lt;'TABLA_NIVEL DE LOGRO'!$J$8,0,1))</f>
        <v/>
      </c>
      <c r="AI23" s="25" t="str">
        <f>IF(AH23="","",IF(AH23=0,'TABLA_NIVEL DE LOGRO'!$L$6,'TABLA_NIVEL DE LOGRO'!$K$6))</f>
        <v/>
      </c>
      <c r="AJ23" s="16" t="str">
        <f t="shared" si="6"/>
        <v/>
      </c>
      <c r="AK23" s="6" t="str">
        <f>IF(AJ23="","",_xlfn.CONCAT("Logró ",AJ23," de "&amp;'TABLA_NIVEL DE LOGRO'!$I$6&amp;" puntos"))</f>
        <v/>
      </c>
      <c r="AL23" s="16" t="str">
        <f>IF(AJ23="","",IF(AJ23&lt;'TABLA_NIVEL DE LOGRO'!$J$9,0,1))</f>
        <v/>
      </c>
      <c r="AM23" s="25" t="str">
        <f>IF(AL23="","",IF(AL23=0,'TABLA_NIVEL DE LOGRO'!$L$6,'TABLA_NIVEL DE LOGRO'!$K$6))</f>
        <v/>
      </c>
    </row>
    <row r="24" spans="1:39" s="20" customFormat="1" x14ac:dyDescent="0.25">
      <c r="A24" s="24" t="str">
        <f>IF('Prueba 6º Matemática'!A32="","",'Prueba 6º Matemática'!A32)</f>
        <v/>
      </c>
      <c r="B24" s="24" t="str">
        <f>IF('Prueba 6º Matemática'!B32="","",'Prueba 6º Matemática'!B32)</f>
        <v/>
      </c>
      <c r="C24" s="24" t="str">
        <f>IF('Prueba 6º Matemática'!C32="","",'Prueba 6º Matemática'!C32)</f>
        <v/>
      </c>
      <c r="D24" s="24" t="str">
        <f>IF('Prueba 6º Matemática'!D32="","",'Prueba 6º Matemática'!D32)</f>
        <v/>
      </c>
      <c r="E24" s="6" t="str">
        <f>IF('Prueba 6º Matemática'!E32="","",IF('Prueba 6º Matemática'!E32=VLOOKUP(TABLA_PUNTUACION!E$5,TABLA_ESPECIFICACIONES!$C:$F,4,FALSE),1,0))</f>
        <v/>
      </c>
      <c r="F24" s="6" t="str">
        <f>IF('Prueba 6º Matemática'!F32="","",IF('Prueba 6º Matemática'!F32=VLOOKUP(TABLA_PUNTUACION!F$5,TABLA_ESPECIFICACIONES!$C:$F,4,FALSE),1,0))</f>
        <v/>
      </c>
      <c r="G24" s="6" t="str">
        <f>IF('Prueba 6º Matemática'!G32="","",IF('Prueba 6º Matemática'!G32=VLOOKUP(TABLA_PUNTUACION!G$5,TABLA_ESPECIFICACIONES!$C:$F,4,FALSE),1,0))</f>
        <v/>
      </c>
      <c r="H24" s="6" t="str">
        <f>IF('Prueba 6º Matemática'!H32="","",IF('Prueba 6º Matemática'!H32=VLOOKUP(TABLA_PUNTUACION!H$5,TABLA_ESPECIFICACIONES!$C:$F,4,FALSE),1,0))</f>
        <v/>
      </c>
      <c r="I24" s="6" t="str">
        <f>IF('Prueba 6º Matemática'!I32="","",IF('Prueba 6º Matemática'!I32=VLOOKUP(TABLA_PUNTUACION!I$5,TABLA_ESPECIFICACIONES!$C:$F,4,FALSE),1,0))</f>
        <v/>
      </c>
      <c r="J24" s="6" t="str">
        <f>IF('Prueba 6º Matemática'!J32="","",IF('Prueba 6º Matemática'!J32=VLOOKUP(TABLA_PUNTUACION!J$5,TABLA_ESPECIFICACIONES!$C:$F,4,FALSE),1,0))</f>
        <v/>
      </c>
      <c r="K24" s="6" t="str">
        <f>IF('Prueba 6º Matemática'!K32="","",IF('Prueba 6º Matemática'!K32=VLOOKUP(TABLA_PUNTUACION!K$5,TABLA_ESPECIFICACIONES!$C:$F,4,FALSE),1,0))</f>
        <v/>
      </c>
      <c r="L24" s="6" t="str">
        <f>IF('Prueba 6º Matemática'!L32="","",IF('Prueba 6º Matemática'!L32=VLOOKUP(TABLA_PUNTUACION!L$5,TABLA_ESPECIFICACIONES!$C:$F,4,FALSE),1,0))</f>
        <v/>
      </c>
      <c r="M24" s="6" t="str">
        <f>IF('Prueba 6º Matemática'!M32="","",IF('Prueba 6º Matemática'!M32=VLOOKUP(TABLA_PUNTUACION!M$5,TABLA_ESPECIFICACIONES!$C:$F,4,FALSE),1,0))</f>
        <v/>
      </c>
      <c r="N24" s="6" t="str">
        <f>IF('Prueba 6º Matemática'!N32="","",IF('Prueba 6º Matemática'!N32=VLOOKUP(TABLA_PUNTUACION!N$5,TABLA_ESPECIFICACIONES!$C:$F,4,FALSE),1,0))</f>
        <v/>
      </c>
      <c r="O24" s="6">
        <f>'TABLA_NIVEL DE LOGRO'!$C$6</f>
        <v>6</v>
      </c>
      <c r="P24" s="6" t="str">
        <f t="shared" si="0"/>
        <v/>
      </c>
      <c r="Q24" s="6" t="str">
        <f>IF(TABLA_PUNTUACION!P24="","",_xlfn.CONCAT("Logró ",TABLA_PUNTUACION!P24," de "&amp;'TABLA_NIVEL DE LOGRO'!$C$11&amp;" puntos"))</f>
        <v/>
      </c>
      <c r="R24" s="16" t="str">
        <f t="shared" si="1"/>
        <v/>
      </c>
      <c r="S24" s="25" t="str">
        <f>IF(P24="","",IF(R24=0,'TABLA_NIVEL DE LOGRO'!$D$5,'TABLA_NIVEL DE LOGRO'!$D$6))</f>
        <v/>
      </c>
      <c r="T24" s="16" t="str">
        <f t="shared" si="2"/>
        <v/>
      </c>
      <c r="U24" s="6" t="str">
        <f>IF(T24="","",_xlfn.CONCAT("Logró ",T24," de "&amp;'TABLA_NIVEL DE LOGRO'!$I$5&amp;" puntos"))</f>
        <v/>
      </c>
      <c r="V24" s="16" t="str">
        <f>IF(T24="","",IF(T24&lt;'TABLA_NIVEL DE LOGRO'!$J$5,0,1))</f>
        <v/>
      </c>
      <c r="W24" s="25" t="str">
        <f>IF(V24="","",IF(V24=0,'TABLA_NIVEL DE LOGRO'!$L$5,'TABLA_NIVEL DE LOGRO'!$K$5))</f>
        <v/>
      </c>
      <c r="X24" s="16" t="str">
        <f t="shared" si="3"/>
        <v/>
      </c>
      <c r="Y24" s="6" t="str">
        <f>IF(X24="","",_xlfn.CONCAT("Logró ",X24," de "&amp;'TABLA_NIVEL DE LOGRO'!$I$6&amp;" puntos"))</f>
        <v/>
      </c>
      <c r="Z24" s="16" t="str">
        <f>IF(X24="","",IF(X24&lt;'TABLA_NIVEL DE LOGRO'!$J$6,0,1))</f>
        <v/>
      </c>
      <c r="AA24" s="25" t="str">
        <f>IF(Z24="","",IF(Z24=0,'TABLA_NIVEL DE LOGRO'!$L$6,'TABLA_NIVEL DE LOGRO'!$K$6))</f>
        <v/>
      </c>
      <c r="AB24" s="16" t="str">
        <f t="shared" si="4"/>
        <v/>
      </c>
      <c r="AC24" s="6" t="str">
        <f>IF(AB24="","",_xlfn.CONCAT("Logró ",AB24," de "&amp;'TABLA_NIVEL DE LOGRO'!$I$6&amp;" puntos"))</f>
        <v/>
      </c>
      <c r="AD24" s="16" t="str">
        <f>IF(AB24="","",IF(AB24&lt;'TABLA_NIVEL DE LOGRO'!$J$7,0,1))</f>
        <v/>
      </c>
      <c r="AE24" s="25" t="str">
        <f>IF(AD24="","",IF(AD24=0,'TABLA_NIVEL DE LOGRO'!$L$6,'TABLA_NIVEL DE LOGRO'!$K$6))</f>
        <v/>
      </c>
      <c r="AF24" s="16" t="str">
        <f t="shared" si="5"/>
        <v/>
      </c>
      <c r="AG24" s="6" t="str">
        <f>IF(AF24="","",_xlfn.CONCAT("Logró ",AF24," de "&amp;'TABLA_NIVEL DE LOGRO'!$I$6&amp;" puntos"))</f>
        <v/>
      </c>
      <c r="AH24" s="16" t="str">
        <f>IF(AF24="","",IF(AF24&lt;'TABLA_NIVEL DE LOGRO'!$J$8,0,1))</f>
        <v/>
      </c>
      <c r="AI24" s="25" t="str">
        <f>IF(AH24="","",IF(AH24=0,'TABLA_NIVEL DE LOGRO'!$L$6,'TABLA_NIVEL DE LOGRO'!$K$6))</f>
        <v/>
      </c>
      <c r="AJ24" s="16" t="str">
        <f t="shared" si="6"/>
        <v/>
      </c>
      <c r="AK24" s="6" t="str">
        <f>IF(AJ24="","",_xlfn.CONCAT("Logró ",AJ24," de "&amp;'TABLA_NIVEL DE LOGRO'!$I$6&amp;" puntos"))</f>
        <v/>
      </c>
      <c r="AL24" s="16" t="str">
        <f>IF(AJ24="","",IF(AJ24&lt;'TABLA_NIVEL DE LOGRO'!$J$9,0,1))</f>
        <v/>
      </c>
      <c r="AM24" s="25" t="str">
        <f>IF(AL24="","",IF(AL24=0,'TABLA_NIVEL DE LOGRO'!$L$6,'TABLA_NIVEL DE LOGRO'!$K$6))</f>
        <v/>
      </c>
    </row>
    <row r="25" spans="1:39" s="20" customFormat="1" x14ac:dyDescent="0.25">
      <c r="A25" s="24" t="str">
        <f>IF('Prueba 6º Matemática'!A33="","",'Prueba 6º Matemática'!A33)</f>
        <v/>
      </c>
      <c r="B25" s="24" t="str">
        <f>IF('Prueba 6º Matemática'!B33="","",'Prueba 6º Matemática'!B33)</f>
        <v/>
      </c>
      <c r="C25" s="24" t="str">
        <f>IF('Prueba 6º Matemática'!C33="","",'Prueba 6º Matemática'!C33)</f>
        <v/>
      </c>
      <c r="D25" s="24" t="str">
        <f>IF('Prueba 6º Matemática'!D33="","",'Prueba 6º Matemática'!D33)</f>
        <v/>
      </c>
      <c r="E25" s="6" t="str">
        <f>IF('Prueba 6º Matemática'!E33="","",IF('Prueba 6º Matemática'!E33=VLOOKUP(TABLA_PUNTUACION!E$5,TABLA_ESPECIFICACIONES!$C:$F,4,FALSE),1,0))</f>
        <v/>
      </c>
      <c r="F25" s="6" t="str">
        <f>IF('Prueba 6º Matemática'!F33="","",IF('Prueba 6º Matemática'!F33=VLOOKUP(TABLA_PUNTUACION!F$5,TABLA_ESPECIFICACIONES!$C:$F,4,FALSE),1,0))</f>
        <v/>
      </c>
      <c r="G25" s="6" t="str">
        <f>IF('Prueba 6º Matemática'!G33="","",IF('Prueba 6º Matemática'!G33=VLOOKUP(TABLA_PUNTUACION!G$5,TABLA_ESPECIFICACIONES!$C:$F,4,FALSE),1,0))</f>
        <v/>
      </c>
      <c r="H25" s="6" t="str">
        <f>IF('Prueba 6º Matemática'!H33="","",IF('Prueba 6º Matemática'!H33=VLOOKUP(TABLA_PUNTUACION!H$5,TABLA_ESPECIFICACIONES!$C:$F,4,FALSE),1,0))</f>
        <v/>
      </c>
      <c r="I25" s="6" t="str">
        <f>IF('Prueba 6º Matemática'!I33="","",IF('Prueba 6º Matemática'!I33=VLOOKUP(TABLA_PUNTUACION!I$5,TABLA_ESPECIFICACIONES!$C:$F,4,FALSE),1,0))</f>
        <v/>
      </c>
      <c r="J25" s="6" t="str">
        <f>IF('Prueba 6º Matemática'!J33="","",IF('Prueba 6º Matemática'!J33=VLOOKUP(TABLA_PUNTUACION!J$5,TABLA_ESPECIFICACIONES!$C:$F,4,FALSE),1,0))</f>
        <v/>
      </c>
      <c r="K25" s="6" t="str">
        <f>IF('Prueba 6º Matemática'!K33="","",IF('Prueba 6º Matemática'!K33=VLOOKUP(TABLA_PUNTUACION!K$5,TABLA_ESPECIFICACIONES!$C:$F,4,FALSE),1,0))</f>
        <v/>
      </c>
      <c r="L25" s="6" t="str">
        <f>IF('Prueba 6º Matemática'!L33="","",IF('Prueba 6º Matemática'!L33=VLOOKUP(TABLA_PUNTUACION!L$5,TABLA_ESPECIFICACIONES!$C:$F,4,FALSE),1,0))</f>
        <v/>
      </c>
      <c r="M25" s="6" t="str">
        <f>IF('Prueba 6º Matemática'!M33="","",IF('Prueba 6º Matemática'!M33=VLOOKUP(TABLA_PUNTUACION!M$5,TABLA_ESPECIFICACIONES!$C:$F,4,FALSE),1,0))</f>
        <v/>
      </c>
      <c r="N25" s="6" t="str">
        <f>IF('Prueba 6º Matemática'!N33="","",IF('Prueba 6º Matemática'!N33=VLOOKUP(TABLA_PUNTUACION!N$5,TABLA_ESPECIFICACIONES!$C:$F,4,FALSE),1,0))</f>
        <v/>
      </c>
      <c r="O25" s="6">
        <f>'TABLA_NIVEL DE LOGRO'!$C$6</f>
        <v>6</v>
      </c>
      <c r="P25" s="6" t="str">
        <f t="shared" si="0"/>
        <v/>
      </c>
      <c r="Q25" s="6" t="str">
        <f>IF(TABLA_PUNTUACION!P25="","",_xlfn.CONCAT("Logró ",TABLA_PUNTUACION!P25," de "&amp;'TABLA_NIVEL DE LOGRO'!$C$11&amp;" puntos"))</f>
        <v/>
      </c>
      <c r="R25" s="16" t="str">
        <f t="shared" si="1"/>
        <v/>
      </c>
      <c r="S25" s="25" t="str">
        <f>IF(P25="","",IF(R25=0,'TABLA_NIVEL DE LOGRO'!$D$5,'TABLA_NIVEL DE LOGRO'!$D$6))</f>
        <v/>
      </c>
      <c r="T25" s="16" t="str">
        <f t="shared" si="2"/>
        <v/>
      </c>
      <c r="U25" s="6" t="str">
        <f>IF(T25="","",_xlfn.CONCAT("Logró ",T25," de "&amp;'TABLA_NIVEL DE LOGRO'!$I$5&amp;" puntos"))</f>
        <v/>
      </c>
      <c r="V25" s="16" t="str">
        <f>IF(T25="","",IF(T25&lt;'TABLA_NIVEL DE LOGRO'!$J$5,0,1))</f>
        <v/>
      </c>
      <c r="W25" s="25" t="str">
        <f>IF(V25="","",IF(V25=0,'TABLA_NIVEL DE LOGRO'!$L$5,'TABLA_NIVEL DE LOGRO'!$K$5))</f>
        <v/>
      </c>
      <c r="X25" s="16" t="str">
        <f t="shared" si="3"/>
        <v/>
      </c>
      <c r="Y25" s="6" t="str">
        <f>IF(X25="","",_xlfn.CONCAT("Logró ",X25," de "&amp;'TABLA_NIVEL DE LOGRO'!$I$6&amp;" puntos"))</f>
        <v/>
      </c>
      <c r="Z25" s="16" t="str">
        <f>IF(X25="","",IF(X25&lt;'TABLA_NIVEL DE LOGRO'!$J$6,0,1))</f>
        <v/>
      </c>
      <c r="AA25" s="25" t="str">
        <f>IF(Z25="","",IF(Z25=0,'TABLA_NIVEL DE LOGRO'!$L$6,'TABLA_NIVEL DE LOGRO'!$K$6))</f>
        <v/>
      </c>
      <c r="AB25" s="16" t="str">
        <f t="shared" si="4"/>
        <v/>
      </c>
      <c r="AC25" s="6" t="str">
        <f>IF(AB25="","",_xlfn.CONCAT("Logró ",AB25," de "&amp;'TABLA_NIVEL DE LOGRO'!$I$6&amp;" puntos"))</f>
        <v/>
      </c>
      <c r="AD25" s="16" t="str">
        <f>IF(AB25="","",IF(AB25&lt;'TABLA_NIVEL DE LOGRO'!$J$7,0,1))</f>
        <v/>
      </c>
      <c r="AE25" s="25" t="str">
        <f>IF(AD25="","",IF(AD25=0,'TABLA_NIVEL DE LOGRO'!$L$6,'TABLA_NIVEL DE LOGRO'!$K$6))</f>
        <v/>
      </c>
      <c r="AF25" s="16" t="str">
        <f t="shared" si="5"/>
        <v/>
      </c>
      <c r="AG25" s="6" t="str">
        <f>IF(AF25="","",_xlfn.CONCAT("Logró ",AF25," de "&amp;'TABLA_NIVEL DE LOGRO'!$I$6&amp;" puntos"))</f>
        <v/>
      </c>
      <c r="AH25" s="16" t="str">
        <f>IF(AF25="","",IF(AF25&lt;'TABLA_NIVEL DE LOGRO'!$J$8,0,1))</f>
        <v/>
      </c>
      <c r="AI25" s="25" t="str">
        <f>IF(AH25="","",IF(AH25=0,'TABLA_NIVEL DE LOGRO'!$L$6,'TABLA_NIVEL DE LOGRO'!$K$6))</f>
        <v/>
      </c>
      <c r="AJ25" s="16" t="str">
        <f t="shared" si="6"/>
        <v/>
      </c>
      <c r="AK25" s="6" t="str">
        <f>IF(AJ25="","",_xlfn.CONCAT("Logró ",AJ25," de "&amp;'TABLA_NIVEL DE LOGRO'!$I$6&amp;" puntos"))</f>
        <v/>
      </c>
      <c r="AL25" s="16" t="str">
        <f>IF(AJ25="","",IF(AJ25&lt;'TABLA_NIVEL DE LOGRO'!$J$9,0,1))</f>
        <v/>
      </c>
      <c r="AM25" s="25" t="str">
        <f>IF(AL25="","",IF(AL25=0,'TABLA_NIVEL DE LOGRO'!$L$6,'TABLA_NIVEL DE LOGRO'!$K$6))</f>
        <v/>
      </c>
    </row>
    <row r="26" spans="1:39" s="20" customFormat="1" x14ac:dyDescent="0.25">
      <c r="A26" s="24" t="str">
        <f>IF('Prueba 6º Matemática'!A34="","",'Prueba 6º Matemática'!A34)</f>
        <v/>
      </c>
      <c r="B26" s="24" t="str">
        <f>IF('Prueba 6º Matemática'!B34="","",'Prueba 6º Matemática'!B34)</f>
        <v/>
      </c>
      <c r="C26" s="24" t="str">
        <f>IF('Prueba 6º Matemática'!C34="","",'Prueba 6º Matemática'!C34)</f>
        <v/>
      </c>
      <c r="D26" s="24" t="str">
        <f>IF('Prueba 6º Matemática'!D34="","",'Prueba 6º Matemática'!D34)</f>
        <v/>
      </c>
      <c r="E26" s="6" t="str">
        <f>IF('Prueba 6º Matemática'!E34="","",IF('Prueba 6º Matemática'!E34=VLOOKUP(TABLA_PUNTUACION!E$5,TABLA_ESPECIFICACIONES!$C:$F,4,FALSE),1,0))</f>
        <v/>
      </c>
      <c r="F26" s="6" t="str">
        <f>IF('Prueba 6º Matemática'!F34="","",IF('Prueba 6º Matemática'!F34=VLOOKUP(TABLA_PUNTUACION!F$5,TABLA_ESPECIFICACIONES!$C:$F,4,FALSE),1,0))</f>
        <v/>
      </c>
      <c r="G26" s="6" t="str">
        <f>IF('Prueba 6º Matemática'!G34="","",IF('Prueba 6º Matemática'!G34=VLOOKUP(TABLA_PUNTUACION!G$5,TABLA_ESPECIFICACIONES!$C:$F,4,FALSE),1,0))</f>
        <v/>
      </c>
      <c r="H26" s="6" t="str">
        <f>IF('Prueba 6º Matemática'!H34="","",IF('Prueba 6º Matemática'!H34=VLOOKUP(TABLA_PUNTUACION!H$5,TABLA_ESPECIFICACIONES!$C:$F,4,FALSE),1,0))</f>
        <v/>
      </c>
      <c r="I26" s="6" t="str">
        <f>IF('Prueba 6º Matemática'!I34="","",IF('Prueba 6º Matemática'!I34=VLOOKUP(TABLA_PUNTUACION!I$5,TABLA_ESPECIFICACIONES!$C:$F,4,FALSE),1,0))</f>
        <v/>
      </c>
      <c r="J26" s="6" t="str">
        <f>IF('Prueba 6º Matemática'!J34="","",IF('Prueba 6º Matemática'!J34=VLOOKUP(TABLA_PUNTUACION!J$5,TABLA_ESPECIFICACIONES!$C:$F,4,FALSE),1,0))</f>
        <v/>
      </c>
      <c r="K26" s="6" t="str">
        <f>IF('Prueba 6º Matemática'!K34="","",IF('Prueba 6º Matemática'!K34=VLOOKUP(TABLA_PUNTUACION!K$5,TABLA_ESPECIFICACIONES!$C:$F,4,FALSE),1,0))</f>
        <v/>
      </c>
      <c r="L26" s="6" t="str">
        <f>IF('Prueba 6º Matemática'!L34="","",IF('Prueba 6º Matemática'!L34=VLOOKUP(TABLA_PUNTUACION!L$5,TABLA_ESPECIFICACIONES!$C:$F,4,FALSE),1,0))</f>
        <v/>
      </c>
      <c r="M26" s="6" t="str">
        <f>IF('Prueba 6º Matemática'!M34="","",IF('Prueba 6º Matemática'!M34=VLOOKUP(TABLA_PUNTUACION!M$5,TABLA_ESPECIFICACIONES!$C:$F,4,FALSE),1,0))</f>
        <v/>
      </c>
      <c r="N26" s="6" t="str">
        <f>IF('Prueba 6º Matemática'!N34="","",IF('Prueba 6º Matemática'!N34=VLOOKUP(TABLA_PUNTUACION!N$5,TABLA_ESPECIFICACIONES!$C:$F,4,FALSE),1,0))</f>
        <v/>
      </c>
      <c r="O26" s="6">
        <f>'TABLA_NIVEL DE LOGRO'!$C$6</f>
        <v>6</v>
      </c>
      <c r="P26" s="6" t="str">
        <f t="shared" si="0"/>
        <v/>
      </c>
      <c r="Q26" s="6" t="str">
        <f>IF(TABLA_PUNTUACION!P26="","",_xlfn.CONCAT("Logró ",TABLA_PUNTUACION!P26," de "&amp;'TABLA_NIVEL DE LOGRO'!$C$11&amp;" puntos"))</f>
        <v/>
      </c>
      <c r="R26" s="16" t="str">
        <f t="shared" si="1"/>
        <v/>
      </c>
      <c r="S26" s="25" t="str">
        <f>IF(P26="","",IF(R26=0,'TABLA_NIVEL DE LOGRO'!$D$5,'TABLA_NIVEL DE LOGRO'!$D$6))</f>
        <v/>
      </c>
      <c r="T26" s="16" t="str">
        <f t="shared" si="2"/>
        <v/>
      </c>
      <c r="U26" s="6" t="str">
        <f>IF(T26="","",_xlfn.CONCAT("Logró ",T26," de "&amp;'TABLA_NIVEL DE LOGRO'!$I$5&amp;" puntos"))</f>
        <v/>
      </c>
      <c r="V26" s="16" t="str">
        <f>IF(T26="","",IF(T26&lt;'TABLA_NIVEL DE LOGRO'!$J$5,0,1))</f>
        <v/>
      </c>
      <c r="W26" s="25" t="str">
        <f>IF(V26="","",IF(V26=0,'TABLA_NIVEL DE LOGRO'!$L$5,'TABLA_NIVEL DE LOGRO'!$K$5))</f>
        <v/>
      </c>
      <c r="X26" s="16" t="str">
        <f t="shared" si="3"/>
        <v/>
      </c>
      <c r="Y26" s="6" t="str">
        <f>IF(X26="","",_xlfn.CONCAT("Logró ",X26," de "&amp;'TABLA_NIVEL DE LOGRO'!$I$6&amp;" puntos"))</f>
        <v/>
      </c>
      <c r="Z26" s="16" t="str">
        <f>IF(X26="","",IF(X26&lt;'TABLA_NIVEL DE LOGRO'!$J$6,0,1))</f>
        <v/>
      </c>
      <c r="AA26" s="25" t="str">
        <f>IF(Z26="","",IF(Z26=0,'TABLA_NIVEL DE LOGRO'!$L$6,'TABLA_NIVEL DE LOGRO'!$K$6))</f>
        <v/>
      </c>
      <c r="AB26" s="16" t="str">
        <f t="shared" si="4"/>
        <v/>
      </c>
      <c r="AC26" s="6" t="str">
        <f>IF(AB26="","",_xlfn.CONCAT("Logró ",AB26," de "&amp;'TABLA_NIVEL DE LOGRO'!$I$6&amp;" puntos"))</f>
        <v/>
      </c>
      <c r="AD26" s="16" t="str">
        <f>IF(AB26="","",IF(AB26&lt;'TABLA_NIVEL DE LOGRO'!$J$7,0,1))</f>
        <v/>
      </c>
      <c r="AE26" s="25" t="str">
        <f>IF(AD26="","",IF(AD26=0,'TABLA_NIVEL DE LOGRO'!$L$6,'TABLA_NIVEL DE LOGRO'!$K$6))</f>
        <v/>
      </c>
      <c r="AF26" s="16" t="str">
        <f t="shared" si="5"/>
        <v/>
      </c>
      <c r="AG26" s="6" t="str">
        <f>IF(AF26="","",_xlfn.CONCAT("Logró ",AF26," de "&amp;'TABLA_NIVEL DE LOGRO'!$I$6&amp;" puntos"))</f>
        <v/>
      </c>
      <c r="AH26" s="16" t="str">
        <f>IF(AF26="","",IF(AF26&lt;'TABLA_NIVEL DE LOGRO'!$J$8,0,1))</f>
        <v/>
      </c>
      <c r="AI26" s="25" t="str">
        <f>IF(AH26="","",IF(AH26=0,'TABLA_NIVEL DE LOGRO'!$L$6,'TABLA_NIVEL DE LOGRO'!$K$6))</f>
        <v/>
      </c>
      <c r="AJ26" s="16" t="str">
        <f t="shared" si="6"/>
        <v/>
      </c>
      <c r="AK26" s="6" t="str">
        <f>IF(AJ26="","",_xlfn.CONCAT("Logró ",AJ26," de "&amp;'TABLA_NIVEL DE LOGRO'!$I$6&amp;" puntos"))</f>
        <v/>
      </c>
      <c r="AL26" s="16" t="str">
        <f>IF(AJ26="","",IF(AJ26&lt;'TABLA_NIVEL DE LOGRO'!$J$9,0,1))</f>
        <v/>
      </c>
      <c r="AM26" s="25" t="str">
        <f>IF(AL26="","",IF(AL26=0,'TABLA_NIVEL DE LOGRO'!$L$6,'TABLA_NIVEL DE LOGRO'!$K$6))</f>
        <v/>
      </c>
    </row>
    <row r="27" spans="1:39" s="20" customFormat="1" x14ac:dyDescent="0.25">
      <c r="A27" s="24" t="str">
        <f>IF('Prueba 6º Matemática'!A35="","",'Prueba 6º Matemática'!A35)</f>
        <v/>
      </c>
      <c r="B27" s="24" t="str">
        <f>IF('Prueba 6º Matemática'!B35="","",'Prueba 6º Matemática'!B35)</f>
        <v/>
      </c>
      <c r="C27" s="24" t="str">
        <f>IF('Prueba 6º Matemática'!C35="","",'Prueba 6º Matemática'!C35)</f>
        <v/>
      </c>
      <c r="D27" s="24" t="str">
        <f>IF('Prueba 6º Matemática'!D35="","",'Prueba 6º Matemática'!D35)</f>
        <v/>
      </c>
      <c r="E27" s="6" t="str">
        <f>IF('Prueba 6º Matemática'!E35="","",IF('Prueba 6º Matemática'!E35=VLOOKUP(TABLA_PUNTUACION!E$5,TABLA_ESPECIFICACIONES!$C:$F,4,FALSE),1,0))</f>
        <v/>
      </c>
      <c r="F27" s="6" t="str">
        <f>IF('Prueba 6º Matemática'!F35="","",IF('Prueba 6º Matemática'!F35=VLOOKUP(TABLA_PUNTUACION!F$5,TABLA_ESPECIFICACIONES!$C:$F,4,FALSE),1,0))</f>
        <v/>
      </c>
      <c r="G27" s="6" t="str">
        <f>IF('Prueba 6º Matemática'!G35="","",IF('Prueba 6º Matemática'!G35=VLOOKUP(TABLA_PUNTUACION!G$5,TABLA_ESPECIFICACIONES!$C:$F,4,FALSE),1,0))</f>
        <v/>
      </c>
      <c r="H27" s="6" t="str">
        <f>IF('Prueba 6º Matemática'!H35="","",IF('Prueba 6º Matemática'!H35=VLOOKUP(TABLA_PUNTUACION!H$5,TABLA_ESPECIFICACIONES!$C:$F,4,FALSE),1,0))</f>
        <v/>
      </c>
      <c r="I27" s="6" t="str">
        <f>IF('Prueba 6º Matemática'!I35="","",IF('Prueba 6º Matemática'!I35=VLOOKUP(TABLA_PUNTUACION!I$5,TABLA_ESPECIFICACIONES!$C:$F,4,FALSE),1,0))</f>
        <v/>
      </c>
      <c r="J27" s="6" t="str">
        <f>IF('Prueba 6º Matemática'!J35="","",IF('Prueba 6º Matemática'!J35=VLOOKUP(TABLA_PUNTUACION!J$5,TABLA_ESPECIFICACIONES!$C:$F,4,FALSE),1,0))</f>
        <v/>
      </c>
      <c r="K27" s="6" t="str">
        <f>IF('Prueba 6º Matemática'!K35="","",IF('Prueba 6º Matemática'!K35=VLOOKUP(TABLA_PUNTUACION!K$5,TABLA_ESPECIFICACIONES!$C:$F,4,FALSE),1,0))</f>
        <v/>
      </c>
      <c r="L27" s="6" t="str">
        <f>IF('Prueba 6º Matemática'!L35="","",IF('Prueba 6º Matemática'!L35=VLOOKUP(TABLA_PUNTUACION!L$5,TABLA_ESPECIFICACIONES!$C:$F,4,FALSE),1,0))</f>
        <v/>
      </c>
      <c r="M27" s="6" t="str">
        <f>IF('Prueba 6º Matemática'!M35="","",IF('Prueba 6º Matemática'!M35=VLOOKUP(TABLA_PUNTUACION!M$5,TABLA_ESPECIFICACIONES!$C:$F,4,FALSE),1,0))</f>
        <v/>
      </c>
      <c r="N27" s="6" t="str">
        <f>IF('Prueba 6º Matemática'!N35="","",IF('Prueba 6º Matemática'!N35=VLOOKUP(TABLA_PUNTUACION!N$5,TABLA_ESPECIFICACIONES!$C:$F,4,FALSE),1,0))</f>
        <v/>
      </c>
      <c r="O27" s="6">
        <f>'TABLA_NIVEL DE LOGRO'!$C$6</f>
        <v>6</v>
      </c>
      <c r="P27" s="6" t="str">
        <f t="shared" si="0"/>
        <v/>
      </c>
      <c r="Q27" s="6" t="str">
        <f>IF(TABLA_PUNTUACION!P27="","",_xlfn.CONCAT("Logró ",TABLA_PUNTUACION!P27," de "&amp;'TABLA_NIVEL DE LOGRO'!$C$11&amp;" puntos"))</f>
        <v/>
      </c>
      <c r="R27" s="16" t="str">
        <f t="shared" si="1"/>
        <v/>
      </c>
      <c r="S27" s="25" t="str">
        <f>IF(P27="","",IF(R27=0,'TABLA_NIVEL DE LOGRO'!$D$5,'TABLA_NIVEL DE LOGRO'!$D$6))</f>
        <v/>
      </c>
      <c r="T27" s="16" t="str">
        <f t="shared" si="2"/>
        <v/>
      </c>
      <c r="U27" s="6" t="str">
        <f>IF(T27="","",_xlfn.CONCAT("Logró ",T27," de "&amp;'TABLA_NIVEL DE LOGRO'!$I$5&amp;" puntos"))</f>
        <v/>
      </c>
      <c r="V27" s="16" t="str">
        <f>IF(T27="","",IF(T27&lt;'TABLA_NIVEL DE LOGRO'!$J$5,0,1))</f>
        <v/>
      </c>
      <c r="W27" s="25" t="str">
        <f>IF(V27="","",IF(V27=0,'TABLA_NIVEL DE LOGRO'!$L$5,'TABLA_NIVEL DE LOGRO'!$K$5))</f>
        <v/>
      </c>
      <c r="X27" s="16" t="str">
        <f t="shared" si="3"/>
        <v/>
      </c>
      <c r="Y27" s="6" t="str">
        <f>IF(X27="","",_xlfn.CONCAT("Logró ",X27," de "&amp;'TABLA_NIVEL DE LOGRO'!$I$6&amp;" puntos"))</f>
        <v/>
      </c>
      <c r="Z27" s="16" t="str">
        <f>IF(X27="","",IF(X27&lt;'TABLA_NIVEL DE LOGRO'!$J$6,0,1))</f>
        <v/>
      </c>
      <c r="AA27" s="25" t="str">
        <f>IF(Z27="","",IF(Z27=0,'TABLA_NIVEL DE LOGRO'!$L$6,'TABLA_NIVEL DE LOGRO'!$K$6))</f>
        <v/>
      </c>
      <c r="AB27" s="16" t="str">
        <f t="shared" si="4"/>
        <v/>
      </c>
      <c r="AC27" s="6" t="str">
        <f>IF(AB27="","",_xlfn.CONCAT("Logró ",AB27," de "&amp;'TABLA_NIVEL DE LOGRO'!$I$6&amp;" puntos"))</f>
        <v/>
      </c>
      <c r="AD27" s="16" t="str">
        <f>IF(AB27="","",IF(AB27&lt;'TABLA_NIVEL DE LOGRO'!$J$7,0,1))</f>
        <v/>
      </c>
      <c r="AE27" s="25" t="str">
        <f>IF(AD27="","",IF(AD27=0,'TABLA_NIVEL DE LOGRO'!$L$6,'TABLA_NIVEL DE LOGRO'!$K$6))</f>
        <v/>
      </c>
      <c r="AF27" s="16" t="str">
        <f t="shared" si="5"/>
        <v/>
      </c>
      <c r="AG27" s="6" t="str">
        <f>IF(AF27="","",_xlfn.CONCAT("Logró ",AF27," de "&amp;'TABLA_NIVEL DE LOGRO'!$I$6&amp;" puntos"))</f>
        <v/>
      </c>
      <c r="AH27" s="16" t="str">
        <f>IF(AF27="","",IF(AF27&lt;'TABLA_NIVEL DE LOGRO'!$J$8,0,1))</f>
        <v/>
      </c>
      <c r="AI27" s="25" t="str">
        <f>IF(AH27="","",IF(AH27=0,'TABLA_NIVEL DE LOGRO'!$L$6,'TABLA_NIVEL DE LOGRO'!$K$6))</f>
        <v/>
      </c>
      <c r="AJ27" s="16" t="str">
        <f t="shared" si="6"/>
        <v/>
      </c>
      <c r="AK27" s="6" t="str">
        <f>IF(AJ27="","",_xlfn.CONCAT("Logró ",AJ27," de "&amp;'TABLA_NIVEL DE LOGRO'!$I$6&amp;" puntos"))</f>
        <v/>
      </c>
      <c r="AL27" s="16" t="str">
        <f>IF(AJ27="","",IF(AJ27&lt;'TABLA_NIVEL DE LOGRO'!$J$9,0,1))</f>
        <v/>
      </c>
      <c r="AM27" s="25" t="str">
        <f>IF(AL27="","",IF(AL27=0,'TABLA_NIVEL DE LOGRO'!$L$6,'TABLA_NIVEL DE LOGRO'!$K$6))</f>
        <v/>
      </c>
    </row>
    <row r="28" spans="1:39" s="20" customFormat="1" x14ac:dyDescent="0.25">
      <c r="A28" s="24" t="str">
        <f>IF('Prueba 6º Matemática'!A36="","",'Prueba 6º Matemática'!A36)</f>
        <v/>
      </c>
      <c r="B28" s="24" t="str">
        <f>IF('Prueba 6º Matemática'!B36="","",'Prueba 6º Matemática'!B36)</f>
        <v/>
      </c>
      <c r="C28" s="24" t="str">
        <f>IF('Prueba 6º Matemática'!C36="","",'Prueba 6º Matemática'!C36)</f>
        <v/>
      </c>
      <c r="D28" s="24" t="str">
        <f>IF('Prueba 6º Matemática'!D36="","",'Prueba 6º Matemática'!D36)</f>
        <v/>
      </c>
      <c r="E28" s="6" t="str">
        <f>IF('Prueba 6º Matemática'!E36="","",IF('Prueba 6º Matemática'!E36=VLOOKUP(TABLA_PUNTUACION!E$5,TABLA_ESPECIFICACIONES!$C:$F,4,FALSE),1,0))</f>
        <v/>
      </c>
      <c r="F28" s="6" t="str">
        <f>IF('Prueba 6º Matemática'!F36="","",IF('Prueba 6º Matemática'!F36=VLOOKUP(TABLA_PUNTUACION!F$5,TABLA_ESPECIFICACIONES!$C:$F,4,FALSE),1,0))</f>
        <v/>
      </c>
      <c r="G28" s="6" t="str">
        <f>IF('Prueba 6º Matemática'!G36="","",IF('Prueba 6º Matemática'!G36=VLOOKUP(TABLA_PUNTUACION!G$5,TABLA_ESPECIFICACIONES!$C:$F,4,FALSE),1,0))</f>
        <v/>
      </c>
      <c r="H28" s="6" t="str">
        <f>IF('Prueba 6º Matemática'!H36="","",IF('Prueba 6º Matemática'!H36=VLOOKUP(TABLA_PUNTUACION!H$5,TABLA_ESPECIFICACIONES!$C:$F,4,FALSE),1,0))</f>
        <v/>
      </c>
      <c r="I28" s="6" t="str">
        <f>IF('Prueba 6º Matemática'!I36="","",IF('Prueba 6º Matemática'!I36=VLOOKUP(TABLA_PUNTUACION!I$5,TABLA_ESPECIFICACIONES!$C:$F,4,FALSE),1,0))</f>
        <v/>
      </c>
      <c r="J28" s="6" t="str">
        <f>IF('Prueba 6º Matemática'!J36="","",IF('Prueba 6º Matemática'!J36=VLOOKUP(TABLA_PUNTUACION!J$5,TABLA_ESPECIFICACIONES!$C:$F,4,FALSE),1,0))</f>
        <v/>
      </c>
      <c r="K28" s="6" t="str">
        <f>IF('Prueba 6º Matemática'!K36="","",IF('Prueba 6º Matemática'!K36=VLOOKUP(TABLA_PUNTUACION!K$5,TABLA_ESPECIFICACIONES!$C:$F,4,FALSE),1,0))</f>
        <v/>
      </c>
      <c r="L28" s="6" t="str">
        <f>IF('Prueba 6º Matemática'!L36="","",IF('Prueba 6º Matemática'!L36=VLOOKUP(TABLA_PUNTUACION!L$5,TABLA_ESPECIFICACIONES!$C:$F,4,FALSE),1,0))</f>
        <v/>
      </c>
      <c r="M28" s="6" t="str">
        <f>IF('Prueba 6º Matemática'!M36="","",IF('Prueba 6º Matemática'!M36=VLOOKUP(TABLA_PUNTUACION!M$5,TABLA_ESPECIFICACIONES!$C:$F,4,FALSE),1,0))</f>
        <v/>
      </c>
      <c r="N28" s="6" t="str">
        <f>IF('Prueba 6º Matemática'!N36="","",IF('Prueba 6º Matemática'!N36=VLOOKUP(TABLA_PUNTUACION!N$5,TABLA_ESPECIFICACIONES!$C:$F,4,FALSE),1,0))</f>
        <v/>
      </c>
      <c r="O28" s="6">
        <f>'TABLA_NIVEL DE LOGRO'!$C$6</f>
        <v>6</v>
      </c>
      <c r="P28" s="6" t="str">
        <f t="shared" si="0"/>
        <v/>
      </c>
      <c r="Q28" s="6" t="str">
        <f>IF(TABLA_PUNTUACION!P28="","",_xlfn.CONCAT("Logró ",TABLA_PUNTUACION!P28," de "&amp;'TABLA_NIVEL DE LOGRO'!$C$11&amp;" puntos"))</f>
        <v/>
      </c>
      <c r="R28" s="16" t="str">
        <f t="shared" si="1"/>
        <v/>
      </c>
      <c r="S28" s="25" t="str">
        <f>IF(P28="","",IF(R28=0,'TABLA_NIVEL DE LOGRO'!$D$5,'TABLA_NIVEL DE LOGRO'!$D$6))</f>
        <v/>
      </c>
      <c r="T28" s="16" t="str">
        <f t="shared" si="2"/>
        <v/>
      </c>
      <c r="U28" s="6" t="str">
        <f>IF(T28="","",_xlfn.CONCAT("Logró ",T28," de "&amp;'TABLA_NIVEL DE LOGRO'!$I$5&amp;" puntos"))</f>
        <v/>
      </c>
      <c r="V28" s="16" t="str">
        <f>IF(T28="","",IF(T28&lt;'TABLA_NIVEL DE LOGRO'!$J$5,0,1))</f>
        <v/>
      </c>
      <c r="W28" s="25" t="str">
        <f>IF(V28="","",IF(V28=0,'TABLA_NIVEL DE LOGRO'!$L$5,'TABLA_NIVEL DE LOGRO'!$K$5))</f>
        <v/>
      </c>
      <c r="X28" s="16" t="str">
        <f t="shared" si="3"/>
        <v/>
      </c>
      <c r="Y28" s="6" t="str">
        <f>IF(X28="","",_xlfn.CONCAT("Logró ",X28," de "&amp;'TABLA_NIVEL DE LOGRO'!$I$6&amp;" puntos"))</f>
        <v/>
      </c>
      <c r="Z28" s="16" t="str">
        <f>IF(X28="","",IF(X28&lt;'TABLA_NIVEL DE LOGRO'!$J$6,0,1))</f>
        <v/>
      </c>
      <c r="AA28" s="25" t="str">
        <f>IF(Z28="","",IF(Z28=0,'TABLA_NIVEL DE LOGRO'!$L$6,'TABLA_NIVEL DE LOGRO'!$K$6))</f>
        <v/>
      </c>
      <c r="AB28" s="16" t="str">
        <f t="shared" si="4"/>
        <v/>
      </c>
      <c r="AC28" s="6" t="str">
        <f>IF(AB28="","",_xlfn.CONCAT("Logró ",AB28," de "&amp;'TABLA_NIVEL DE LOGRO'!$I$6&amp;" puntos"))</f>
        <v/>
      </c>
      <c r="AD28" s="16" t="str">
        <f>IF(AB28="","",IF(AB28&lt;'TABLA_NIVEL DE LOGRO'!$J$7,0,1))</f>
        <v/>
      </c>
      <c r="AE28" s="25" t="str">
        <f>IF(AD28="","",IF(AD28=0,'TABLA_NIVEL DE LOGRO'!$L$6,'TABLA_NIVEL DE LOGRO'!$K$6))</f>
        <v/>
      </c>
      <c r="AF28" s="16" t="str">
        <f t="shared" si="5"/>
        <v/>
      </c>
      <c r="AG28" s="6" t="str">
        <f>IF(AF28="","",_xlfn.CONCAT("Logró ",AF28," de "&amp;'TABLA_NIVEL DE LOGRO'!$I$6&amp;" puntos"))</f>
        <v/>
      </c>
      <c r="AH28" s="16" t="str">
        <f>IF(AF28="","",IF(AF28&lt;'TABLA_NIVEL DE LOGRO'!$J$8,0,1))</f>
        <v/>
      </c>
      <c r="AI28" s="25" t="str">
        <f>IF(AH28="","",IF(AH28=0,'TABLA_NIVEL DE LOGRO'!$L$6,'TABLA_NIVEL DE LOGRO'!$K$6))</f>
        <v/>
      </c>
      <c r="AJ28" s="16" t="str">
        <f t="shared" si="6"/>
        <v/>
      </c>
      <c r="AK28" s="6" t="str">
        <f>IF(AJ28="","",_xlfn.CONCAT("Logró ",AJ28," de "&amp;'TABLA_NIVEL DE LOGRO'!$I$6&amp;" puntos"))</f>
        <v/>
      </c>
      <c r="AL28" s="16" t="str">
        <f>IF(AJ28="","",IF(AJ28&lt;'TABLA_NIVEL DE LOGRO'!$J$9,0,1))</f>
        <v/>
      </c>
      <c r="AM28" s="25" t="str">
        <f>IF(AL28="","",IF(AL28=0,'TABLA_NIVEL DE LOGRO'!$L$6,'TABLA_NIVEL DE LOGRO'!$K$6))</f>
        <v/>
      </c>
    </row>
    <row r="29" spans="1:39" s="20" customFormat="1" x14ac:dyDescent="0.25">
      <c r="A29" s="24" t="str">
        <f>IF('Prueba 6º Matemática'!A37="","",'Prueba 6º Matemática'!A37)</f>
        <v/>
      </c>
      <c r="B29" s="24" t="str">
        <f>IF('Prueba 6º Matemática'!B37="","",'Prueba 6º Matemática'!B37)</f>
        <v/>
      </c>
      <c r="C29" s="24" t="str">
        <f>IF('Prueba 6º Matemática'!C37="","",'Prueba 6º Matemática'!C37)</f>
        <v/>
      </c>
      <c r="D29" s="24" t="str">
        <f>IF('Prueba 6º Matemática'!D37="","",'Prueba 6º Matemática'!D37)</f>
        <v/>
      </c>
      <c r="E29" s="6" t="str">
        <f>IF('Prueba 6º Matemática'!E37="","",IF('Prueba 6º Matemática'!E37=VLOOKUP(TABLA_PUNTUACION!E$5,TABLA_ESPECIFICACIONES!$C:$F,4,FALSE),1,0))</f>
        <v/>
      </c>
      <c r="F29" s="6" t="str">
        <f>IF('Prueba 6º Matemática'!F37="","",IF('Prueba 6º Matemática'!F37=VLOOKUP(TABLA_PUNTUACION!F$5,TABLA_ESPECIFICACIONES!$C:$F,4,FALSE),1,0))</f>
        <v/>
      </c>
      <c r="G29" s="6" t="str">
        <f>IF('Prueba 6º Matemática'!G37="","",IF('Prueba 6º Matemática'!G37=VLOOKUP(TABLA_PUNTUACION!G$5,TABLA_ESPECIFICACIONES!$C:$F,4,FALSE),1,0))</f>
        <v/>
      </c>
      <c r="H29" s="6" t="str">
        <f>IF('Prueba 6º Matemática'!H37="","",IF('Prueba 6º Matemática'!H37=VLOOKUP(TABLA_PUNTUACION!H$5,TABLA_ESPECIFICACIONES!$C:$F,4,FALSE),1,0))</f>
        <v/>
      </c>
      <c r="I29" s="6" t="str">
        <f>IF('Prueba 6º Matemática'!I37="","",IF('Prueba 6º Matemática'!I37=VLOOKUP(TABLA_PUNTUACION!I$5,TABLA_ESPECIFICACIONES!$C:$F,4,FALSE),1,0))</f>
        <v/>
      </c>
      <c r="J29" s="6" t="str">
        <f>IF('Prueba 6º Matemática'!J37="","",IF('Prueba 6º Matemática'!J37=VLOOKUP(TABLA_PUNTUACION!J$5,TABLA_ESPECIFICACIONES!$C:$F,4,FALSE),1,0))</f>
        <v/>
      </c>
      <c r="K29" s="6" t="str">
        <f>IF('Prueba 6º Matemática'!K37="","",IF('Prueba 6º Matemática'!K37=VLOOKUP(TABLA_PUNTUACION!K$5,TABLA_ESPECIFICACIONES!$C:$F,4,FALSE),1,0))</f>
        <v/>
      </c>
      <c r="L29" s="6" t="str">
        <f>IF('Prueba 6º Matemática'!L37="","",IF('Prueba 6º Matemática'!L37=VLOOKUP(TABLA_PUNTUACION!L$5,TABLA_ESPECIFICACIONES!$C:$F,4,FALSE),1,0))</f>
        <v/>
      </c>
      <c r="M29" s="6" t="str">
        <f>IF('Prueba 6º Matemática'!M37="","",IF('Prueba 6º Matemática'!M37=VLOOKUP(TABLA_PUNTUACION!M$5,TABLA_ESPECIFICACIONES!$C:$F,4,FALSE),1,0))</f>
        <v/>
      </c>
      <c r="N29" s="6" t="str">
        <f>IF('Prueba 6º Matemática'!N37="","",IF('Prueba 6º Matemática'!N37=VLOOKUP(TABLA_PUNTUACION!N$5,TABLA_ESPECIFICACIONES!$C:$F,4,FALSE),1,0))</f>
        <v/>
      </c>
      <c r="O29" s="6">
        <f>'TABLA_NIVEL DE LOGRO'!$C$6</f>
        <v>6</v>
      </c>
      <c r="P29" s="6" t="str">
        <f t="shared" si="0"/>
        <v/>
      </c>
      <c r="Q29" s="6" t="str">
        <f>IF(TABLA_PUNTUACION!P29="","",_xlfn.CONCAT("Logró ",TABLA_PUNTUACION!P29," de "&amp;'TABLA_NIVEL DE LOGRO'!$C$11&amp;" puntos"))</f>
        <v/>
      </c>
      <c r="R29" s="16" t="str">
        <f t="shared" si="1"/>
        <v/>
      </c>
      <c r="S29" s="25" t="str">
        <f>IF(P29="","",IF(R29=0,'TABLA_NIVEL DE LOGRO'!$D$5,'TABLA_NIVEL DE LOGRO'!$D$6))</f>
        <v/>
      </c>
      <c r="T29" s="16" t="str">
        <f t="shared" si="2"/>
        <v/>
      </c>
      <c r="U29" s="6" t="str">
        <f>IF(T29="","",_xlfn.CONCAT("Logró ",T29," de "&amp;'TABLA_NIVEL DE LOGRO'!$I$5&amp;" puntos"))</f>
        <v/>
      </c>
      <c r="V29" s="16" t="str">
        <f>IF(T29="","",IF(T29&lt;'TABLA_NIVEL DE LOGRO'!$J$5,0,1))</f>
        <v/>
      </c>
      <c r="W29" s="25" t="str">
        <f>IF(V29="","",IF(V29=0,'TABLA_NIVEL DE LOGRO'!$L$5,'TABLA_NIVEL DE LOGRO'!$K$5))</f>
        <v/>
      </c>
      <c r="X29" s="16" t="str">
        <f t="shared" si="3"/>
        <v/>
      </c>
      <c r="Y29" s="6" t="str">
        <f>IF(X29="","",_xlfn.CONCAT("Logró ",X29," de "&amp;'TABLA_NIVEL DE LOGRO'!$I$6&amp;" puntos"))</f>
        <v/>
      </c>
      <c r="Z29" s="16" t="str">
        <f>IF(X29="","",IF(X29&lt;'TABLA_NIVEL DE LOGRO'!$J$6,0,1))</f>
        <v/>
      </c>
      <c r="AA29" s="25" t="str">
        <f>IF(Z29="","",IF(Z29=0,'TABLA_NIVEL DE LOGRO'!$L$6,'TABLA_NIVEL DE LOGRO'!$K$6))</f>
        <v/>
      </c>
      <c r="AB29" s="16" t="str">
        <f t="shared" si="4"/>
        <v/>
      </c>
      <c r="AC29" s="6" t="str">
        <f>IF(AB29="","",_xlfn.CONCAT("Logró ",AB29," de "&amp;'TABLA_NIVEL DE LOGRO'!$I$6&amp;" puntos"))</f>
        <v/>
      </c>
      <c r="AD29" s="16" t="str">
        <f>IF(AB29="","",IF(AB29&lt;'TABLA_NIVEL DE LOGRO'!$J$7,0,1))</f>
        <v/>
      </c>
      <c r="AE29" s="25" t="str">
        <f>IF(AD29="","",IF(AD29=0,'TABLA_NIVEL DE LOGRO'!$L$6,'TABLA_NIVEL DE LOGRO'!$K$6))</f>
        <v/>
      </c>
      <c r="AF29" s="16" t="str">
        <f t="shared" si="5"/>
        <v/>
      </c>
      <c r="AG29" s="6" t="str">
        <f>IF(AF29="","",_xlfn.CONCAT("Logró ",AF29," de "&amp;'TABLA_NIVEL DE LOGRO'!$I$6&amp;" puntos"))</f>
        <v/>
      </c>
      <c r="AH29" s="16" t="str">
        <f>IF(AF29="","",IF(AF29&lt;'TABLA_NIVEL DE LOGRO'!$J$8,0,1))</f>
        <v/>
      </c>
      <c r="AI29" s="25" t="str">
        <f>IF(AH29="","",IF(AH29=0,'TABLA_NIVEL DE LOGRO'!$L$6,'TABLA_NIVEL DE LOGRO'!$K$6))</f>
        <v/>
      </c>
      <c r="AJ29" s="16" t="str">
        <f t="shared" si="6"/>
        <v/>
      </c>
      <c r="AK29" s="6" t="str">
        <f>IF(AJ29="","",_xlfn.CONCAT("Logró ",AJ29," de "&amp;'TABLA_NIVEL DE LOGRO'!$I$6&amp;" puntos"))</f>
        <v/>
      </c>
      <c r="AL29" s="16" t="str">
        <f>IF(AJ29="","",IF(AJ29&lt;'TABLA_NIVEL DE LOGRO'!$J$9,0,1))</f>
        <v/>
      </c>
      <c r="AM29" s="25" t="str">
        <f>IF(AL29="","",IF(AL29=0,'TABLA_NIVEL DE LOGRO'!$L$6,'TABLA_NIVEL DE LOGRO'!$K$6))</f>
        <v/>
      </c>
    </row>
    <row r="30" spans="1:39" s="20" customFormat="1" x14ac:dyDescent="0.25">
      <c r="A30" s="24" t="str">
        <f>IF('Prueba 6º Matemática'!A38="","",'Prueba 6º Matemática'!A38)</f>
        <v/>
      </c>
      <c r="B30" s="24" t="str">
        <f>IF('Prueba 6º Matemática'!B38="","",'Prueba 6º Matemática'!B38)</f>
        <v/>
      </c>
      <c r="C30" s="24" t="str">
        <f>IF('Prueba 6º Matemática'!C38="","",'Prueba 6º Matemática'!C38)</f>
        <v/>
      </c>
      <c r="D30" s="24" t="str">
        <f>IF('Prueba 6º Matemática'!D38="","",'Prueba 6º Matemática'!D38)</f>
        <v/>
      </c>
      <c r="E30" s="6" t="str">
        <f>IF('Prueba 6º Matemática'!E38="","",IF('Prueba 6º Matemática'!E38=VLOOKUP(TABLA_PUNTUACION!E$5,TABLA_ESPECIFICACIONES!$C:$F,4,FALSE),1,0))</f>
        <v/>
      </c>
      <c r="F30" s="6" t="str">
        <f>IF('Prueba 6º Matemática'!F38="","",IF('Prueba 6º Matemática'!F38=VLOOKUP(TABLA_PUNTUACION!F$5,TABLA_ESPECIFICACIONES!$C:$F,4,FALSE),1,0))</f>
        <v/>
      </c>
      <c r="G30" s="6" t="str">
        <f>IF('Prueba 6º Matemática'!G38="","",IF('Prueba 6º Matemática'!G38=VLOOKUP(TABLA_PUNTUACION!G$5,TABLA_ESPECIFICACIONES!$C:$F,4,FALSE),1,0))</f>
        <v/>
      </c>
      <c r="H30" s="6" t="str">
        <f>IF('Prueba 6º Matemática'!H38="","",IF('Prueba 6º Matemática'!H38=VLOOKUP(TABLA_PUNTUACION!H$5,TABLA_ESPECIFICACIONES!$C:$F,4,FALSE),1,0))</f>
        <v/>
      </c>
      <c r="I30" s="6" t="str">
        <f>IF('Prueba 6º Matemática'!I38="","",IF('Prueba 6º Matemática'!I38=VLOOKUP(TABLA_PUNTUACION!I$5,TABLA_ESPECIFICACIONES!$C:$F,4,FALSE),1,0))</f>
        <v/>
      </c>
      <c r="J30" s="6" t="str">
        <f>IF('Prueba 6º Matemática'!J38="","",IF('Prueba 6º Matemática'!J38=VLOOKUP(TABLA_PUNTUACION!J$5,TABLA_ESPECIFICACIONES!$C:$F,4,FALSE),1,0))</f>
        <v/>
      </c>
      <c r="K30" s="6" t="str">
        <f>IF('Prueba 6º Matemática'!K38="","",IF('Prueba 6º Matemática'!K38=VLOOKUP(TABLA_PUNTUACION!K$5,TABLA_ESPECIFICACIONES!$C:$F,4,FALSE),1,0))</f>
        <v/>
      </c>
      <c r="L30" s="6" t="str">
        <f>IF('Prueba 6º Matemática'!L38="","",IF('Prueba 6º Matemática'!L38=VLOOKUP(TABLA_PUNTUACION!L$5,TABLA_ESPECIFICACIONES!$C:$F,4,FALSE),1,0))</f>
        <v/>
      </c>
      <c r="M30" s="6" t="str">
        <f>IF('Prueba 6º Matemática'!M38="","",IF('Prueba 6º Matemática'!M38=VLOOKUP(TABLA_PUNTUACION!M$5,TABLA_ESPECIFICACIONES!$C:$F,4,FALSE),1,0))</f>
        <v/>
      </c>
      <c r="N30" s="6" t="str">
        <f>IF('Prueba 6º Matemática'!N38="","",IF('Prueba 6º Matemática'!N38=VLOOKUP(TABLA_PUNTUACION!N$5,TABLA_ESPECIFICACIONES!$C:$F,4,FALSE),1,0))</f>
        <v/>
      </c>
      <c r="O30" s="6">
        <f>'TABLA_NIVEL DE LOGRO'!$C$6</f>
        <v>6</v>
      </c>
      <c r="P30" s="6" t="str">
        <f t="shared" si="0"/>
        <v/>
      </c>
      <c r="Q30" s="6" t="str">
        <f>IF(TABLA_PUNTUACION!P30="","",_xlfn.CONCAT("Logró ",TABLA_PUNTUACION!P30," de "&amp;'TABLA_NIVEL DE LOGRO'!$C$11&amp;" puntos"))</f>
        <v/>
      </c>
      <c r="R30" s="16" t="str">
        <f t="shared" si="1"/>
        <v/>
      </c>
      <c r="S30" s="25" t="str">
        <f>IF(P30="","",IF(R30=0,'TABLA_NIVEL DE LOGRO'!$D$5,'TABLA_NIVEL DE LOGRO'!$D$6))</f>
        <v/>
      </c>
      <c r="T30" s="16" t="str">
        <f t="shared" si="2"/>
        <v/>
      </c>
      <c r="U30" s="6" t="str">
        <f>IF(T30="","",_xlfn.CONCAT("Logró ",T30," de "&amp;'TABLA_NIVEL DE LOGRO'!$I$5&amp;" puntos"))</f>
        <v/>
      </c>
      <c r="V30" s="16" t="str">
        <f>IF(T30="","",IF(T30&lt;'TABLA_NIVEL DE LOGRO'!$J$5,0,1))</f>
        <v/>
      </c>
      <c r="W30" s="25" t="str">
        <f>IF(V30="","",IF(V30=0,'TABLA_NIVEL DE LOGRO'!$L$5,'TABLA_NIVEL DE LOGRO'!$K$5))</f>
        <v/>
      </c>
      <c r="X30" s="16" t="str">
        <f t="shared" si="3"/>
        <v/>
      </c>
      <c r="Y30" s="6" t="str">
        <f>IF(X30="","",_xlfn.CONCAT("Logró ",X30," de "&amp;'TABLA_NIVEL DE LOGRO'!$I$6&amp;" puntos"))</f>
        <v/>
      </c>
      <c r="Z30" s="16" t="str">
        <f>IF(X30="","",IF(X30&lt;'TABLA_NIVEL DE LOGRO'!$J$6,0,1))</f>
        <v/>
      </c>
      <c r="AA30" s="25" t="str">
        <f>IF(Z30="","",IF(Z30=0,'TABLA_NIVEL DE LOGRO'!$L$6,'TABLA_NIVEL DE LOGRO'!$K$6))</f>
        <v/>
      </c>
      <c r="AB30" s="16" t="str">
        <f t="shared" si="4"/>
        <v/>
      </c>
      <c r="AC30" s="6" t="str">
        <f>IF(AB30="","",_xlfn.CONCAT("Logró ",AB30," de "&amp;'TABLA_NIVEL DE LOGRO'!$I$6&amp;" puntos"))</f>
        <v/>
      </c>
      <c r="AD30" s="16" t="str">
        <f>IF(AB30="","",IF(AB30&lt;'TABLA_NIVEL DE LOGRO'!$J$7,0,1))</f>
        <v/>
      </c>
      <c r="AE30" s="25" t="str">
        <f>IF(AD30="","",IF(AD30=0,'TABLA_NIVEL DE LOGRO'!$L$6,'TABLA_NIVEL DE LOGRO'!$K$6))</f>
        <v/>
      </c>
      <c r="AF30" s="16" t="str">
        <f t="shared" si="5"/>
        <v/>
      </c>
      <c r="AG30" s="6" t="str">
        <f>IF(AF30="","",_xlfn.CONCAT("Logró ",AF30," de "&amp;'TABLA_NIVEL DE LOGRO'!$I$6&amp;" puntos"))</f>
        <v/>
      </c>
      <c r="AH30" s="16" t="str">
        <f>IF(AF30="","",IF(AF30&lt;'TABLA_NIVEL DE LOGRO'!$J$8,0,1))</f>
        <v/>
      </c>
      <c r="AI30" s="25" t="str">
        <f>IF(AH30="","",IF(AH30=0,'TABLA_NIVEL DE LOGRO'!$L$6,'TABLA_NIVEL DE LOGRO'!$K$6))</f>
        <v/>
      </c>
      <c r="AJ30" s="16" t="str">
        <f t="shared" si="6"/>
        <v/>
      </c>
      <c r="AK30" s="6" t="str">
        <f>IF(AJ30="","",_xlfn.CONCAT("Logró ",AJ30," de "&amp;'TABLA_NIVEL DE LOGRO'!$I$6&amp;" puntos"))</f>
        <v/>
      </c>
      <c r="AL30" s="16" t="str">
        <f>IF(AJ30="","",IF(AJ30&lt;'TABLA_NIVEL DE LOGRO'!$J$9,0,1))</f>
        <v/>
      </c>
      <c r="AM30" s="25" t="str">
        <f>IF(AL30="","",IF(AL30=0,'TABLA_NIVEL DE LOGRO'!$L$6,'TABLA_NIVEL DE LOGRO'!$K$6))</f>
        <v/>
      </c>
    </row>
    <row r="31" spans="1:39" s="20" customFormat="1" x14ac:dyDescent="0.25">
      <c r="A31" s="24" t="str">
        <f>IF('Prueba 6º Matemática'!A39="","",'Prueba 6º Matemática'!A39)</f>
        <v/>
      </c>
      <c r="B31" s="24" t="str">
        <f>IF('Prueba 6º Matemática'!B39="","",'Prueba 6º Matemática'!B39)</f>
        <v/>
      </c>
      <c r="C31" s="24" t="str">
        <f>IF('Prueba 6º Matemática'!C39="","",'Prueba 6º Matemática'!C39)</f>
        <v/>
      </c>
      <c r="D31" s="24" t="str">
        <f>IF('Prueba 6º Matemática'!D39="","",'Prueba 6º Matemática'!D39)</f>
        <v/>
      </c>
      <c r="E31" s="6" t="str">
        <f>IF('Prueba 6º Matemática'!E39="","",IF('Prueba 6º Matemática'!E39=VLOOKUP(TABLA_PUNTUACION!E$5,TABLA_ESPECIFICACIONES!$C:$F,4,FALSE),1,0))</f>
        <v/>
      </c>
      <c r="F31" s="6" t="str">
        <f>IF('Prueba 6º Matemática'!F39="","",IF('Prueba 6º Matemática'!F39=VLOOKUP(TABLA_PUNTUACION!F$5,TABLA_ESPECIFICACIONES!$C:$F,4,FALSE),1,0))</f>
        <v/>
      </c>
      <c r="G31" s="6" t="str">
        <f>IF('Prueba 6º Matemática'!G39="","",IF('Prueba 6º Matemática'!G39=VLOOKUP(TABLA_PUNTUACION!G$5,TABLA_ESPECIFICACIONES!$C:$F,4,FALSE),1,0))</f>
        <v/>
      </c>
      <c r="H31" s="6" t="str">
        <f>IF('Prueba 6º Matemática'!H39="","",IF('Prueba 6º Matemática'!H39=VLOOKUP(TABLA_PUNTUACION!H$5,TABLA_ESPECIFICACIONES!$C:$F,4,FALSE),1,0))</f>
        <v/>
      </c>
      <c r="I31" s="6" t="str">
        <f>IF('Prueba 6º Matemática'!I39="","",IF('Prueba 6º Matemática'!I39=VLOOKUP(TABLA_PUNTUACION!I$5,TABLA_ESPECIFICACIONES!$C:$F,4,FALSE),1,0))</f>
        <v/>
      </c>
      <c r="J31" s="6" t="str">
        <f>IF('Prueba 6º Matemática'!J39="","",IF('Prueba 6º Matemática'!J39=VLOOKUP(TABLA_PUNTUACION!J$5,TABLA_ESPECIFICACIONES!$C:$F,4,FALSE),1,0))</f>
        <v/>
      </c>
      <c r="K31" s="6" t="str">
        <f>IF('Prueba 6º Matemática'!K39="","",IF('Prueba 6º Matemática'!K39=VLOOKUP(TABLA_PUNTUACION!K$5,TABLA_ESPECIFICACIONES!$C:$F,4,FALSE),1,0))</f>
        <v/>
      </c>
      <c r="L31" s="6" t="str">
        <f>IF('Prueba 6º Matemática'!L39="","",IF('Prueba 6º Matemática'!L39=VLOOKUP(TABLA_PUNTUACION!L$5,TABLA_ESPECIFICACIONES!$C:$F,4,FALSE),1,0))</f>
        <v/>
      </c>
      <c r="M31" s="6" t="str">
        <f>IF('Prueba 6º Matemática'!M39="","",IF('Prueba 6º Matemática'!M39=VLOOKUP(TABLA_PUNTUACION!M$5,TABLA_ESPECIFICACIONES!$C:$F,4,FALSE),1,0))</f>
        <v/>
      </c>
      <c r="N31" s="6" t="str">
        <f>IF('Prueba 6º Matemática'!N39="","",IF('Prueba 6º Matemática'!N39=VLOOKUP(TABLA_PUNTUACION!N$5,TABLA_ESPECIFICACIONES!$C:$F,4,FALSE),1,0))</f>
        <v/>
      </c>
      <c r="O31" s="6">
        <f>'TABLA_NIVEL DE LOGRO'!$C$6</f>
        <v>6</v>
      </c>
      <c r="P31" s="6" t="str">
        <f t="shared" si="0"/>
        <v/>
      </c>
      <c r="Q31" s="6" t="str">
        <f>IF(TABLA_PUNTUACION!P31="","",_xlfn.CONCAT("Logró ",TABLA_PUNTUACION!P31," de "&amp;'TABLA_NIVEL DE LOGRO'!$C$11&amp;" puntos"))</f>
        <v/>
      </c>
      <c r="R31" s="16" t="str">
        <f t="shared" si="1"/>
        <v/>
      </c>
      <c r="S31" s="25" t="str">
        <f>IF(P31="","",IF(R31=0,'TABLA_NIVEL DE LOGRO'!$D$5,'TABLA_NIVEL DE LOGRO'!$D$6))</f>
        <v/>
      </c>
      <c r="T31" s="16" t="str">
        <f t="shared" si="2"/>
        <v/>
      </c>
      <c r="U31" s="6" t="str">
        <f>IF(T31="","",_xlfn.CONCAT("Logró ",T31," de "&amp;'TABLA_NIVEL DE LOGRO'!$I$5&amp;" puntos"))</f>
        <v/>
      </c>
      <c r="V31" s="16" t="str">
        <f>IF(T31="","",IF(T31&lt;'TABLA_NIVEL DE LOGRO'!$J$5,0,1))</f>
        <v/>
      </c>
      <c r="W31" s="25" t="str">
        <f>IF(V31="","",IF(V31=0,'TABLA_NIVEL DE LOGRO'!$L$5,'TABLA_NIVEL DE LOGRO'!$K$5))</f>
        <v/>
      </c>
      <c r="X31" s="16" t="str">
        <f t="shared" si="3"/>
        <v/>
      </c>
      <c r="Y31" s="6" t="str">
        <f>IF(X31="","",_xlfn.CONCAT("Logró ",X31," de "&amp;'TABLA_NIVEL DE LOGRO'!$I$6&amp;" puntos"))</f>
        <v/>
      </c>
      <c r="Z31" s="16" t="str">
        <f>IF(X31="","",IF(X31&lt;'TABLA_NIVEL DE LOGRO'!$J$6,0,1))</f>
        <v/>
      </c>
      <c r="AA31" s="25" t="str">
        <f>IF(Z31="","",IF(Z31=0,'TABLA_NIVEL DE LOGRO'!$L$6,'TABLA_NIVEL DE LOGRO'!$K$6))</f>
        <v/>
      </c>
      <c r="AB31" s="16" t="str">
        <f t="shared" si="4"/>
        <v/>
      </c>
      <c r="AC31" s="6" t="str">
        <f>IF(AB31="","",_xlfn.CONCAT("Logró ",AB31," de "&amp;'TABLA_NIVEL DE LOGRO'!$I$6&amp;" puntos"))</f>
        <v/>
      </c>
      <c r="AD31" s="16" t="str">
        <f>IF(AB31="","",IF(AB31&lt;'TABLA_NIVEL DE LOGRO'!$J$7,0,1))</f>
        <v/>
      </c>
      <c r="AE31" s="25" t="str">
        <f>IF(AD31="","",IF(AD31=0,'TABLA_NIVEL DE LOGRO'!$L$6,'TABLA_NIVEL DE LOGRO'!$K$6))</f>
        <v/>
      </c>
      <c r="AF31" s="16" t="str">
        <f t="shared" si="5"/>
        <v/>
      </c>
      <c r="AG31" s="6" t="str">
        <f>IF(AF31="","",_xlfn.CONCAT("Logró ",AF31," de "&amp;'TABLA_NIVEL DE LOGRO'!$I$6&amp;" puntos"))</f>
        <v/>
      </c>
      <c r="AH31" s="16" t="str">
        <f>IF(AF31="","",IF(AF31&lt;'TABLA_NIVEL DE LOGRO'!$J$8,0,1))</f>
        <v/>
      </c>
      <c r="AI31" s="25" t="str">
        <f>IF(AH31="","",IF(AH31=0,'TABLA_NIVEL DE LOGRO'!$L$6,'TABLA_NIVEL DE LOGRO'!$K$6))</f>
        <v/>
      </c>
      <c r="AJ31" s="16" t="str">
        <f t="shared" si="6"/>
        <v/>
      </c>
      <c r="AK31" s="6" t="str">
        <f>IF(AJ31="","",_xlfn.CONCAT("Logró ",AJ31," de "&amp;'TABLA_NIVEL DE LOGRO'!$I$6&amp;" puntos"))</f>
        <v/>
      </c>
      <c r="AL31" s="16" t="str">
        <f>IF(AJ31="","",IF(AJ31&lt;'TABLA_NIVEL DE LOGRO'!$J$9,0,1))</f>
        <v/>
      </c>
      <c r="AM31" s="25" t="str">
        <f>IF(AL31="","",IF(AL31=0,'TABLA_NIVEL DE LOGRO'!$L$6,'TABLA_NIVEL DE LOGRO'!$K$6))</f>
        <v/>
      </c>
    </row>
    <row r="32" spans="1:39" s="20" customFormat="1" x14ac:dyDescent="0.25">
      <c r="A32" s="24" t="str">
        <f>IF('Prueba 6º Matemática'!A40="","",'Prueba 6º Matemática'!A40)</f>
        <v/>
      </c>
      <c r="B32" s="24" t="str">
        <f>IF('Prueba 6º Matemática'!B40="","",'Prueba 6º Matemática'!B40)</f>
        <v/>
      </c>
      <c r="C32" s="24" t="str">
        <f>IF('Prueba 6º Matemática'!C40="","",'Prueba 6º Matemática'!C40)</f>
        <v/>
      </c>
      <c r="D32" s="24" t="str">
        <f>IF('Prueba 6º Matemática'!D40="","",'Prueba 6º Matemática'!D40)</f>
        <v/>
      </c>
      <c r="E32" s="6" t="str">
        <f>IF('Prueba 6º Matemática'!E40="","",IF('Prueba 6º Matemática'!E40=VLOOKUP(TABLA_PUNTUACION!E$5,TABLA_ESPECIFICACIONES!$C:$F,4,FALSE),1,0))</f>
        <v/>
      </c>
      <c r="F32" s="6" t="str">
        <f>IF('Prueba 6º Matemática'!F40="","",IF('Prueba 6º Matemática'!F40=VLOOKUP(TABLA_PUNTUACION!F$5,TABLA_ESPECIFICACIONES!$C:$F,4,FALSE),1,0))</f>
        <v/>
      </c>
      <c r="G32" s="6" t="str">
        <f>IF('Prueba 6º Matemática'!G40="","",IF('Prueba 6º Matemática'!G40=VLOOKUP(TABLA_PUNTUACION!G$5,TABLA_ESPECIFICACIONES!$C:$F,4,FALSE),1,0))</f>
        <v/>
      </c>
      <c r="H32" s="6" t="str">
        <f>IF('Prueba 6º Matemática'!H40="","",IF('Prueba 6º Matemática'!H40=VLOOKUP(TABLA_PUNTUACION!H$5,TABLA_ESPECIFICACIONES!$C:$F,4,FALSE),1,0))</f>
        <v/>
      </c>
      <c r="I32" s="6" t="str">
        <f>IF('Prueba 6º Matemática'!I40="","",IF('Prueba 6º Matemática'!I40=VLOOKUP(TABLA_PUNTUACION!I$5,TABLA_ESPECIFICACIONES!$C:$F,4,FALSE),1,0))</f>
        <v/>
      </c>
      <c r="J32" s="6" t="str">
        <f>IF('Prueba 6º Matemática'!J40="","",IF('Prueba 6º Matemática'!J40=VLOOKUP(TABLA_PUNTUACION!J$5,TABLA_ESPECIFICACIONES!$C:$F,4,FALSE),1,0))</f>
        <v/>
      </c>
      <c r="K32" s="6" t="str">
        <f>IF('Prueba 6º Matemática'!K40="","",IF('Prueba 6º Matemática'!K40=VLOOKUP(TABLA_PUNTUACION!K$5,TABLA_ESPECIFICACIONES!$C:$F,4,FALSE),1,0))</f>
        <v/>
      </c>
      <c r="L32" s="6" t="str">
        <f>IF('Prueba 6º Matemática'!L40="","",IF('Prueba 6º Matemática'!L40=VLOOKUP(TABLA_PUNTUACION!L$5,TABLA_ESPECIFICACIONES!$C:$F,4,FALSE),1,0))</f>
        <v/>
      </c>
      <c r="M32" s="6" t="str">
        <f>IF('Prueba 6º Matemática'!M40="","",IF('Prueba 6º Matemática'!M40=VLOOKUP(TABLA_PUNTUACION!M$5,TABLA_ESPECIFICACIONES!$C:$F,4,FALSE),1,0))</f>
        <v/>
      </c>
      <c r="N32" s="6" t="str">
        <f>IF('Prueba 6º Matemática'!N40="","",IF('Prueba 6º Matemática'!N40=VLOOKUP(TABLA_PUNTUACION!N$5,TABLA_ESPECIFICACIONES!$C:$F,4,FALSE),1,0))</f>
        <v/>
      </c>
      <c r="O32" s="6">
        <f>'TABLA_NIVEL DE LOGRO'!$C$6</f>
        <v>6</v>
      </c>
      <c r="P32" s="6" t="str">
        <f t="shared" si="0"/>
        <v/>
      </c>
      <c r="Q32" s="6" t="str">
        <f>IF(TABLA_PUNTUACION!P32="","",_xlfn.CONCAT("Logró ",TABLA_PUNTUACION!P32," de "&amp;'TABLA_NIVEL DE LOGRO'!$C$11&amp;" puntos"))</f>
        <v/>
      </c>
      <c r="R32" s="16" t="str">
        <f t="shared" si="1"/>
        <v/>
      </c>
      <c r="S32" s="25" t="str">
        <f>IF(P32="","",IF(R32=0,'TABLA_NIVEL DE LOGRO'!$D$5,'TABLA_NIVEL DE LOGRO'!$D$6))</f>
        <v/>
      </c>
      <c r="T32" s="16" t="str">
        <f t="shared" si="2"/>
        <v/>
      </c>
      <c r="U32" s="6" t="str">
        <f>IF(T32="","",_xlfn.CONCAT("Logró ",T32," de "&amp;'TABLA_NIVEL DE LOGRO'!$I$5&amp;" puntos"))</f>
        <v/>
      </c>
      <c r="V32" s="16" t="str">
        <f>IF(T32="","",IF(T32&lt;'TABLA_NIVEL DE LOGRO'!$J$5,0,1))</f>
        <v/>
      </c>
      <c r="W32" s="25" t="str">
        <f>IF(V32="","",IF(V32=0,'TABLA_NIVEL DE LOGRO'!$L$5,'TABLA_NIVEL DE LOGRO'!$K$5))</f>
        <v/>
      </c>
      <c r="X32" s="16" t="str">
        <f t="shared" si="3"/>
        <v/>
      </c>
      <c r="Y32" s="6" t="str">
        <f>IF(X32="","",_xlfn.CONCAT("Logró ",X32," de "&amp;'TABLA_NIVEL DE LOGRO'!$I$6&amp;" puntos"))</f>
        <v/>
      </c>
      <c r="Z32" s="16" t="str">
        <f>IF(X32="","",IF(X32&lt;'TABLA_NIVEL DE LOGRO'!$J$6,0,1))</f>
        <v/>
      </c>
      <c r="AA32" s="25" t="str">
        <f>IF(Z32="","",IF(Z32=0,'TABLA_NIVEL DE LOGRO'!$L$6,'TABLA_NIVEL DE LOGRO'!$K$6))</f>
        <v/>
      </c>
      <c r="AB32" s="16" t="str">
        <f t="shared" si="4"/>
        <v/>
      </c>
      <c r="AC32" s="6" t="str">
        <f>IF(AB32="","",_xlfn.CONCAT("Logró ",AB32," de "&amp;'TABLA_NIVEL DE LOGRO'!$I$6&amp;" puntos"))</f>
        <v/>
      </c>
      <c r="AD32" s="16" t="str">
        <f>IF(AB32="","",IF(AB32&lt;'TABLA_NIVEL DE LOGRO'!$J$7,0,1))</f>
        <v/>
      </c>
      <c r="AE32" s="25" t="str">
        <f>IF(AD32="","",IF(AD32=0,'TABLA_NIVEL DE LOGRO'!$L$6,'TABLA_NIVEL DE LOGRO'!$K$6))</f>
        <v/>
      </c>
      <c r="AF32" s="16" t="str">
        <f t="shared" si="5"/>
        <v/>
      </c>
      <c r="AG32" s="6" t="str">
        <f>IF(AF32="","",_xlfn.CONCAT("Logró ",AF32," de "&amp;'TABLA_NIVEL DE LOGRO'!$I$6&amp;" puntos"))</f>
        <v/>
      </c>
      <c r="AH32" s="16" t="str">
        <f>IF(AF32="","",IF(AF32&lt;'TABLA_NIVEL DE LOGRO'!$J$8,0,1))</f>
        <v/>
      </c>
      <c r="AI32" s="25" t="str">
        <f>IF(AH32="","",IF(AH32=0,'TABLA_NIVEL DE LOGRO'!$L$6,'TABLA_NIVEL DE LOGRO'!$K$6))</f>
        <v/>
      </c>
      <c r="AJ32" s="16" t="str">
        <f t="shared" si="6"/>
        <v/>
      </c>
      <c r="AK32" s="6" t="str">
        <f>IF(AJ32="","",_xlfn.CONCAT("Logró ",AJ32," de "&amp;'TABLA_NIVEL DE LOGRO'!$I$6&amp;" puntos"))</f>
        <v/>
      </c>
      <c r="AL32" s="16" t="str">
        <f>IF(AJ32="","",IF(AJ32&lt;'TABLA_NIVEL DE LOGRO'!$J$9,0,1))</f>
        <v/>
      </c>
      <c r="AM32" s="25" t="str">
        <f>IF(AL32="","",IF(AL32=0,'TABLA_NIVEL DE LOGRO'!$L$6,'TABLA_NIVEL DE LOGRO'!$K$6))</f>
        <v/>
      </c>
    </row>
    <row r="33" spans="1:39" s="20" customFormat="1" x14ac:dyDescent="0.25">
      <c r="A33" s="24" t="str">
        <f>IF('Prueba 6º Matemática'!A41="","",'Prueba 6º Matemática'!A41)</f>
        <v/>
      </c>
      <c r="B33" s="24" t="str">
        <f>IF('Prueba 6º Matemática'!B41="","",'Prueba 6º Matemática'!B41)</f>
        <v/>
      </c>
      <c r="C33" s="24" t="str">
        <f>IF('Prueba 6º Matemática'!C41="","",'Prueba 6º Matemática'!C41)</f>
        <v/>
      </c>
      <c r="D33" s="24" t="str">
        <f>IF('Prueba 6º Matemática'!D41="","",'Prueba 6º Matemática'!D41)</f>
        <v/>
      </c>
      <c r="E33" s="6" t="str">
        <f>IF('Prueba 6º Matemática'!E41="","",IF('Prueba 6º Matemática'!E41=VLOOKUP(TABLA_PUNTUACION!E$5,TABLA_ESPECIFICACIONES!$C:$F,4,FALSE),1,0))</f>
        <v/>
      </c>
      <c r="F33" s="6" t="str">
        <f>IF('Prueba 6º Matemática'!F41="","",IF('Prueba 6º Matemática'!F41=VLOOKUP(TABLA_PUNTUACION!F$5,TABLA_ESPECIFICACIONES!$C:$F,4,FALSE),1,0))</f>
        <v/>
      </c>
      <c r="G33" s="6" t="str">
        <f>IF('Prueba 6º Matemática'!G41="","",IF('Prueba 6º Matemática'!G41=VLOOKUP(TABLA_PUNTUACION!G$5,TABLA_ESPECIFICACIONES!$C:$F,4,FALSE),1,0))</f>
        <v/>
      </c>
      <c r="H33" s="6" t="str">
        <f>IF('Prueba 6º Matemática'!H41="","",IF('Prueba 6º Matemática'!H41=VLOOKUP(TABLA_PUNTUACION!H$5,TABLA_ESPECIFICACIONES!$C:$F,4,FALSE),1,0))</f>
        <v/>
      </c>
      <c r="I33" s="6" t="str">
        <f>IF('Prueba 6º Matemática'!I41="","",IF('Prueba 6º Matemática'!I41=VLOOKUP(TABLA_PUNTUACION!I$5,TABLA_ESPECIFICACIONES!$C:$F,4,FALSE),1,0))</f>
        <v/>
      </c>
      <c r="J33" s="6" t="str">
        <f>IF('Prueba 6º Matemática'!J41="","",IF('Prueba 6º Matemática'!J41=VLOOKUP(TABLA_PUNTUACION!J$5,TABLA_ESPECIFICACIONES!$C:$F,4,FALSE),1,0))</f>
        <v/>
      </c>
      <c r="K33" s="6" t="str">
        <f>IF('Prueba 6º Matemática'!K41="","",IF('Prueba 6º Matemática'!K41=VLOOKUP(TABLA_PUNTUACION!K$5,TABLA_ESPECIFICACIONES!$C:$F,4,FALSE),1,0))</f>
        <v/>
      </c>
      <c r="L33" s="6" t="str">
        <f>IF('Prueba 6º Matemática'!L41="","",IF('Prueba 6º Matemática'!L41=VLOOKUP(TABLA_PUNTUACION!L$5,TABLA_ESPECIFICACIONES!$C:$F,4,FALSE),1,0))</f>
        <v/>
      </c>
      <c r="M33" s="6" t="str">
        <f>IF('Prueba 6º Matemática'!M41="","",IF('Prueba 6º Matemática'!M41=VLOOKUP(TABLA_PUNTUACION!M$5,TABLA_ESPECIFICACIONES!$C:$F,4,FALSE),1,0))</f>
        <v/>
      </c>
      <c r="N33" s="6" t="str">
        <f>IF('Prueba 6º Matemática'!N41="","",IF('Prueba 6º Matemática'!N41=VLOOKUP(TABLA_PUNTUACION!N$5,TABLA_ESPECIFICACIONES!$C:$F,4,FALSE),1,0))</f>
        <v/>
      </c>
      <c r="O33" s="6">
        <f>'TABLA_NIVEL DE LOGRO'!$C$6</f>
        <v>6</v>
      </c>
      <c r="P33" s="6" t="str">
        <f t="shared" si="0"/>
        <v/>
      </c>
      <c r="Q33" s="6" t="str">
        <f>IF(TABLA_PUNTUACION!P33="","",_xlfn.CONCAT("Logró ",TABLA_PUNTUACION!P33," de "&amp;'TABLA_NIVEL DE LOGRO'!$C$11&amp;" puntos"))</f>
        <v/>
      </c>
      <c r="R33" s="16" t="str">
        <f t="shared" si="1"/>
        <v/>
      </c>
      <c r="S33" s="25" t="str">
        <f>IF(P33="","",IF(R33=0,'TABLA_NIVEL DE LOGRO'!$D$5,'TABLA_NIVEL DE LOGRO'!$D$6))</f>
        <v/>
      </c>
      <c r="T33" s="16" t="str">
        <f t="shared" si="2"/>
        <v/>
      </c>
      <c r="U33" s="6" t="str">
        <f>IF(T33="","",_xlfn.CONCAT("Logró ",T33," de "&amp;'TABLA_NIVEL DE LOGRO'!$I$5&amp;" puntos"))</f>
        <v/>
      </c>
      <c r="V33" s="16" t="str">
        <f>IF(T33="","",IF(T33&lt;'TABLA_NIVEL DE LOGRO'!$J$5,0,1))</f>
        <v/>
      </c>
      <c r="W33" s="25" t="str">
        <f>IF(V33="","",IF(V33=0,'TABLA_NIVEL DE LOGRO'!$L$5,'TABLA_NIVEL DE LOGRO'!$K$5))</f>
        <v/>
      </c>
      <c r="X33" s="16" t="str">
        <f t="shared" si="3"/>
        <v/>
      </c>
      <c r="Y33" s="6" t="str">
        <f>IF(X33="","",_xlfn.CONCAT("Logró ",X33," de "&amp;'TABLA_NIVEL DE LOGRO'!$I$6&amp;" puntos"))</f>
        <v/>
      </c>
      <c r="Z33" s="16" t="str">
        <f>IF(X33="","",IF(X33&lt;'TABLA_NIVEL DE LOGRO'!$J$6,0,1))</f>
        <v/>
      </c>
      <c r="AA33" s="25" t="str">
        <f>IF(Z33="","",IF(Z33=0,'TABLA_NIVEL DE LOGRO'!$L$6,'TABLA_NIVEL DE LOGRO'!$K$6))</f>
        <v/>
      </c>
      <c r="AB33" s="16" t="str">
        <f t="shared" si="4"/>
        <v/>
      </c>
      <c r="AC33" s="6" t="str">
        <f>IF(AB33="","",_xlfn.CONCAT("Logró ",AB33," de "&amp;'TABLA_NIVEL DE LOGRO'!$I$6&amp;" puntos"))</f>
        <v/>
      </c>
      <c r="AD33" s="16" t="str">
        <f>IF(AB33="","",IF(AB33&lt;'TABLA_NIVEL DE LOGRO'!$J$7,0,1))</f>
        <v/>
      </c>
      <c r="AE33" s="25" t="str">
        <f>IF(AD33="","",IF(AD33=0,'TABLA_NIVEL DE LOGRO'!$L$6,'TABLA_NIVEL DE LOGRO'!$K$6))</f>
        <v/>
      </c>
      <c r="AF33" s="16" t="str">
        <f t="shared" si="5"/>
        <v/>
      </c>
      <c r="AG33" s="6" t="str">
        <f>IF(AF33="","",_xlfn.CONCAT("Logró ",AF33," de "&amp;'TABLA_NIVEL DE LOGRO'!$I$6&amp;" puntos"))</f>
        <v/>
      </c>
      <c r="AH33" s="16" t="str">
        <f>IF(AF33="","",IF(AF33&lt;'TABLA_NIVEL DE LOGRO'!$J$8,0,1))</f>
        <v/>
      </c>
      <c r="AI33" s="25" t="str">
        <f>IF(AH33="","",IF(AH33=0,'TABLA_NIVEL DE LOGRO'!$L$6,'TABLA_NIVEL DE LOGRO'!$K$6))</f>
        <v/>
      </c>
      <c r="AJ33" s="16" t="str">
        <f t="shared" si="6"/>
        <v/>
      </c>
      <c r="AK33" s="6" t="str">
        <f>IF(AJ33="","",_xlfn.CONCAT("Logró ",AJ33," de "&amp;'TABLA_NIVEL DE LOGRO'!$I$6&amp;" puntos"))</f>
        <v/>
      </c>
      <c r="AL33" s="16" t="str">
        <f>IF(AJ33="","",IF(AJ33&lt;'TABLA_NIVEL DE LOGRO'!$J$9,0,1))</f>
        <v/>
      </c>
      <c r="AM33" s="25" t="str">
        <f>IF(AL33="","",IF(AL33=0,'TABLA_NIVEL DE LOGRO'!$L$6,'TABLA_NIVEL DE LOGRO'!$K$6))</f>
        <v/>
      </c>
    </row>
    <row r="34" spans="1:39" s="20" customFormat="1" x14ac:dyDescent="0.25">
      <c r="A34" s="24" t="str">
        <f>IF('Prueba 6º Matemática'!A42="","",'Prueba 6º Matemática'!A42)</f>
        <v/>
      </c>
      <c r="B34" s="24" t="str">
        <f>IF('Prueba 6º Matemática'!B42="","",'Prueba 6º Matemática'!B42)</f>
        <v/>
      </c>
      <c r="C34" s="24" t="str">
        <f>IF('Prueba 6º Matemática'!C42="","",'Prueba 6º Matemática'!C42)</f>
        <v/>
      </c>
      <c r="D34" s="24" t="str">
        <f>IF('Prueba 6º Matemática'!D42="","",'Prueba 6º Matemática'!D42)</f>
        <v/>
      </c>
      <c r="E34" s="6" t="str">
        <f>IF('Prueba 6º Matemática'!E42="","",IF('Prueba 6º Matemática'!E42=VLOOKUP(TABLA_PUNTUACION!E$5,TABLA_ESPECIFICACIONES!$C:$F,4,FALSE),1,0))</f>
        <v/>
      </c>
      <c r="F34" s="6" t="str">
        <f>IF('Prueba 6º Matemática'!F42="","",IF('Prueba 6º Matemática'!F42=VLOOKUP(TABLA_PUNTUACION!F$5,TABLA_ESPECIFICACIONES!$C:$F,4,FALSE),1,0))</f>
        <v/>
      </c>
      <c r="G34" s="6" t="str">
        <f>IF('Prueba 6º Matemática'!G42="","",IF('Prueba 6º Matemática'!G42=VLOOKUP(TABLA_PUNTUACION!G$5,TABLA_ESPECIFICACIONES!$C:$F,4,FALSE),1,0))</f>
        <v/>
      </c>
      <c r="H34" s="6" t="str">
        <f>IF('Prueba 6º Matemática'!H42="","",IF('Prueba 6º Matemática'!H42=VLOOKUP(TABLA_PUNTUACION!H$5,TABLA_ESPECIFICACIONES!$C:$F,4,FALSE),1,0))</f>
        <v/>
      </c>
      <c r="I34" s="6" t="str">
        <f>IF('Prueba 6º Matemática'!I42="","",IF('Prueba 6º Matemática'!I42=VLOOKUP(TABLA_PUNTUACION!I$5,TABLA_ESPECIFICACIONES!$C:$F,4,FALSE),1,0))</f>
        <v/>
      </c>
      <c r="J34" s="6" t="str">
        <f>IF('Prueba 6º Matemática'!J42="","",IF('Prueba 6º Matemática'!J42=VLOOKUP(TABLA_PUNTUACION!J$5,TABLA_ESPECIFICACIONES!$C:$F,4,FALSE),1,0))</f>
        <v/>
      </c>
      <c r="K34" s="6" t="str">
        <f>IF('Prueba 6º Matemática'!K42="","",IF('Prueba 6º Matemática'!K42=VLOOKUP(TABLA_PUNTUACION!K$5,TABLA_ESPECIFICACIONES!$C:$F,4,FALSE),1,0))</f>
        <v/>
      </c>
      <c r="L34" s="6" t="str">
        <f>IF('Prueba 6º Matemática'!L42="","",IF('Prueba 6º Matemática'!L42=VLOOKUP(TABLA_PUNTUACION!L$5,TABLA_ESPECIFICACIONES!$C:$F,4,FALSE),1,0))</f>
        <v/>
      </c>
      <c r="M34" s="6" t="str">
        <f>IF('Prueba 6º Matemática'!M42="","",IF('Prueba 6º Matemática'!M42=VLOOKUP(TABLA_PUNTUACION!M$5,TABLA_ESPECIFICACIONES!$C:$F,4,FALSE),1,0))</f>
        <v/>
      </c>
      <c r="N34" s="6" t="str">
        <f>IF('Prueba 6º Matemática'!N42="","",IF('Prueba 6º Matemática'!N42=VLOOKUP(TABLA_PUNTUACION!N$5,TABLA_ESPECIFICACIONES!$C:$F,4,FALSE),1,0))</f>
        <v/>
      </c>
      <c r="O34" s="6">
        <f>'TABLA_NIVEL DE LOGRO'!$C$6</f>
        <v>6</v>
      </c>
      <c r="P34" s="6" t="str">
        <f t="shared" si="0"/>
        <v/>
      </c>
      <c r="Q34" s="6" t="str">
        <f>IF(TABLA_PUNTUACION!P34="","",_xlfn.CONCAT("Logró ",TABLA_PUNTUACION!P34," de "&amp;'TABLA_NIVEL DE LOGRO'!$C$11&amp;" puntos"))</f>
        <v/>
      </c>
      <c r="R34" s="16" t="str">
        <f t="shared" si="1"/>
        <v/>
      </c>
      <c r="S34" s="25" t="str">
        <f>IF(P34="","",IF(R34=0,'TABLA_NIVEL DE LOGRO'!$D$5,'TABLA_NIVEL DE LOGRO'!$D$6))</f>
        <v/>
      </c>
      <c r="T34" s="16" t="str">
        <f t="shared" si="2"/>
        <v/>
      </c>
      <c r="U34" s="6" t="str">
        <f>IF(T34="","",_xlfn.CONCAT("Logró ",T34," de "&amp;'TABLA_NIVEL DE LOGRO'!$I$5&amp;" puntos"))</f>
        <v/>
      </c>
      <c r="V34" s="16" t="str">
        <f>IF(T34="","",IF(T34&lt;'TABLA_NIVEL DE LOGRO'!$J$5,0,1))</f>
        <v/>
      </c>
      <c r="W34" s="25" t="str">
        <f>IF(V34="","",IF(V34=0,'TABLA_NIVEL DE LOGRO'!$L$5,'TABLA_NIVEL DE LOGRO'!$K$5))</f>
        <v/>
      </c>
      <c r="X34" s="16" t="str">
        <f t="shared" si="3"/>
        <v/>
      </c>
      <c r="Y34" s="6" t="str">
        <f>IF(X34="","",_xlfn.CONCAT("Logró ",X34," de "&amp;'TABLA_NIVEL DE LOGRO'!$I$6&amp;" puntos"))</f>
        <v/>
      </c>
      <c r="Z34" s="16" t="str">
        <f>IF(X34="","",IF(X34&lt;'TABLA_NIVEL DE LOGRO'!$J$6,0,1))</f>
        <v/>
      </c>
      <c r="AA34" s="25" t="str">
        <f>IF(Z34="","",IF(Z34=0,'TABLA_NIVEL DE LOGRO'!$L$6,'TABLA_NIVEL DE LOGRO'!$K$6))</f>
        <v/>
      </c>
      <c r="AB34" s="16" t="str">
        <f t="shared" si="4"/>
        <v/>
      </c>
      <c r="AC34" s="6" t="str">
        <f>IF(AB34="","",_xlfn.CONCAT("Logró ",AB34," de "&amp;'TABLA_NIVEL DE LOGRO'!$I$6&amp;" puntos"))</f>
        <v/>
      </c>
      <c r="AD34" s="16" t="str">
        <f>IF(AB34="","",IF(AB34&lt;'TABLA_NIVEL DE LOGRO'!$J$7,0,1))</f>
        <v/>
      </c>
      <c r="AE34" s="25" t="str">
        <f>IF(AD34="","",IF(AD34=0,'TABLA_NIVEL DE LOGRO'!$L$6,'TABLA_NIVEL DE LOGRO'!$K$6))</f>
        <v/>
      </c>
      <c r="AF34" s="16" t="str">
        <f t="shared" si="5"/>
        <v/>
      </c>
      <c r="AG34" s="6" t="str">
        <f>IF(AF34="","",_xlfn.CONCAT("Logró ",AF34," de "&amp;'TABLA_NIVEL DE LOGRO'!$I$6&amp;" puntos"))</f>
        <v/>
      </c>
      <c r="AH34" s="16" t="str">
        <f>IF(AF34="","",IF(AF34&lt;'TABLA_NIVEL DE LOGRO'!$J$8,0,1))</f>
        <v/>
      </c>
      <c r="AI34" s="25" t="str">
        <f>IF(AH34="","",IF(AH34=0,'TABLA_NIVEL DE LOGRO'!$L$6,'TABLA_NIVEL DE LOGRO'!$K$6))</f>
        <v/>
      </c>
      <c r="AJ34" s="16" t="str">
        <f t="shared" si="6"/>
        <v/>
      </c>
      <c r="AK34" s="6" t="str">
        <f>IF(AJ34="","",_xlfn.CONCAT("Logró ",AJ34," de "&amp;'TABLA_NIVEL DE LOGRO'!$I$6&amp;" puntos"))</f>
        <v/>
      </c>
      <c r="AL34" s="16" t="str">
        <f>IF(AJ34="","",IF(AJ34&lt;'TABLA_NIVEL DE LOGRO'!$J$9,0,1))</f>
        <v/>
      </c>
      <c r="AM34" s="25" t="str">
        <f>IF(AL34="","",IF(AL34=0,'TABLA_NIVEL DE LOGRO'!$L$6,'TABLA_NIVEL DE LOGRO'!$K$6))</f>
        <v/>
      </c>
    </row>
    <row r="35" spans="1:39" s="20" customFormat="1" x14ac:dyDescent="0.25">
      <c r="A35" s="24" t="str">
        <f>IF('Prueba 6º Matemática'!A43="","",'Prueba 6º Matemática'!A43)</f>
        <v/>
      </c>
      <c r="B35" s="24" t="str">
        <f>IF('Prueba 6º Matemática'!B43="","",'Prueba 6º Matemática'!B43)</f>
        <v/>
      </c>
      <c r="C35" s="24" t="str">
        <f>IF('Prueba 6º Matemática'!C43="","",'Prueba 6º Matemática'!C43)</f>
        <v/>
      </c>
      <c r="D35" s="24" t="str">
        <f>IF('Prueba 6º Matemática'!D43="","",'Prueba 6º Matemática'!D43)</f>
        <v/>
      </c>
      <c r="E35" s="6" t="str">
        <f>IF('Prueba 6º Matemática'!E43="","",IF('Prueba 6º Matemática'!E43=VLOOKUP(TABLA_PUNTUACION!E$5,TABLA_ESPECIFICACIONES!$C:$F,4,FALSE),1,0))</f>
        <v/>
      </c>
      <c r="F35" s="6" t="str">
        <f>IF('Prueba 6º Matemática'!F43="","",IF('Prueba 6º Matemática'!F43=VLOOKUP(TABLA_PUNTUACION!F$5,TABLA_ESPECIFICACIONES!$C:$F,4,FALSE),1,0))</f>
        <v/>
      </c>
      <c r="G35" s="6" t="str">
        <f>IF('Prueba 6º Matemática'!G43="","",IF('Prueba 6º Matemática'!G43=VLOOKUP(TABLA_PUNTUACION!G$5,TABLA_ESPECIFICACIONES!$C:$F,4,FALSE),1,0))</f>
        <v/>
      </c>
      <c r="H35" s="6" t="str">
        <f>IF('Prueba 6º Matemática'!H43="","",IF('Prueba 6º Matemática'!H43=VLOOKUP(TABLA_PUNTUACION!H$5,TABLA_ESPECIFICACIONES!$C:$F,4,FALSE),1,0))</f>
        <v/>
      </c>
      <c r="I35" s="6" t="str">
        <f>IF('Prueba 6º Matemática'!I43="","",IF('Prueba 6º Matemática'!I43=VLOOKUP(TABLA_PUNTUACION!I$5,TABLA_ESPECIFICACIONES!$C:$F,4,FALSE),1,0))</f>
        <v/>
      </c>
      <c r="J35" s="6" t="str">
        <f>IF('Prueba 6º Matemática'!J43="","",IF('Prueba 6º Matemática'!J43=VLOOKUP(TABLA_PUNTUACION!J$5,TABLA_ESPECIFICACIONES!$C:$F,4,FALSE),1,0))</f>
        <v/>
      </c>
      <c r="K35" s="6" t="str">
        <f>IF('Prueba 6º Matemática'!K43="","",IF('Prueba 6º Matemática'!K43=VLOOKUP(TABLA_PUNTUACION!K$5,TABLA_ESPECIFICACIONES!$C:$F,4,FALSE),1,0))</f>
        <v/>
      </c>
      <c r="L35" s="6" t="str">
        <f>IF('Prueba 6º Matemática'!L43="","",IF('Prueba 6º Matemática'!L43=VLOOKUP(TABLA_PUNTUACION!L$5,TABLA_ESPECIFICACIONES!$C:$F,4,FALSE),1,0))</f>
        <v/>
      </c>
      <c r="M35" s="6" t="str">
        <f>IF('Prueba 6º Matemática'!M43="","",IF('Prueba 6º Matemática'!M43=VLOOKUP(TABLA_PUNTUACION!M$5,TABLA_ESPECIFICACIONES!$C:$F,4,FALSE),1,0))</f>
        <v/>
      </c>
      <c r="N35" s="6" t="str">
        <f>IF('Prueba 6º Matemática'!N43="","",IF('Prueba 6º Matemática'!N43=VLOOKUP(TABLA_PUNTUACION!N$5,TABLA_ESPECIFICACIONES!$C:$F,4,FALSE),1,0))</f>
        <v/>
      </c>
      <c r="O35" s="6">
        <f>'TABLA_NIVEL DE LOGRO'!$C$6</f>
        <v>6</v>
      </c>
      <c r="P35" s="6" t="str">
        <f t="shared" si="0"/>
        <v/>
      </c>
      <c r="Q35" s="6" t="str">
        <f>IF(TABLA_PUNTUACION!P35="","",_xlfn.CONCAT("Logró ",TABLA_PUNTUACION!P35," de "&amp;'TABLA_NIVEL DE LOGRO'!$C$11&amp;" puntos"))</f>
        <v/>
      </c>
      <c r="R35" s="16" t="str">
        <f t="shared" si="1"/>
        <v/>
      </c>
      <c r="S35" s="25" t="str">
        <f>IF(P35="","",IF(R35=0,'TABLA_NIVEL DE LOGRO'!$D$5,'TABLA_NIVEL DE LOGRO'!$D$6))</f>
        <v/>
      </c>
      <c r="T35" s="16" t="str">
        <f t="shared" si="2"/>
        <v/>
      </c>
      <c r="U35" s="6" t="str">
        <f>IF(T35="","",_xlfn.CONCAT("Logró ",T35," de "&amp;'TABLA_NIVEL DE LOGRO'!$I$5&amp;" puntos"))</f>
        <v/>
      </c>
      <c r="V35" s="16" t="str">
        <f>IF(T35="","",IF(T35&lt;'TABLA_NIVEL DE LOGRO'!$J$5,0,1))</f>
        <v/>
      </c>
      <c r="W35" s="25" t="str">
        <f>IF(V35="","",IF(V35=0,'TABLA_NIVEL DE LOGRO'!$L$5,'TABLA_NIVEL DE LOGRO'!$K$5))</f>
        <v/>
      </c>
      <c r="X35" s="16" t="str">
        <f t="shared" si="3"/>
        <v/>
      </c>
      <c r="Y35" s="6" t="str">
        <f>IF(X35="","",_xlfn.CONCAT("Logró ",X35," de "&amp;'TABLA_NIVEL DE LOGRO'!$I$6&amp;" puntos"))</f>
        <v/>
      </c>
      <c r="Z35" s="16" t="str">
        <f>IF(X35="","",IF(X35&lt;'TABLA_NIVEL DE LOGRO'!$J$6,0,1))</f>
        <v/>
      </c>
      <c r="AA35" s="25" t="str">
        <f>IF(Z35="","",IF(Z35=0,'TABLA_NIVEL DE LOGRO'!$L$6,'TABLA_NIVEL DE LOGRO'!$K$6))</f>
        <v/>
      </c>
      <c r="AB35" s="16" t="str">
        <f t="shared" si="4"/>
        <v/>
      </c>
      <c r="AC35" s="6" t="str">
        <f>IF(AB35="","",_xlfn.CONCAT("Logró ",AB35," de "&amp;'TABLA_NIVEL DE LOGRO'!$I$6&amp;" puntos"))</f>
        <v/>
      </c>
      <c r="AD35" s="16" t="str">
        <f>IF(AB35="","",IF(AB35&lt;'TABLA_NIVEL DE LOGRO'!$J$7,0,1))</f>
        <v/>
      </c>
      <c r="AE35" s="25" t="str">
        <f>IF(AD35="","",IF(AD35=0,'TABLA_NIVEL DE LOGRO'!$L$6,'TABLA_NIVEL DE LOGRO'!$K$6))</f>
        <v/>
      </c>
      <c r="AF35" s="16" t="str">
        <f t="shared" si="5"/>
        <v/>
      </c>
      <c r="AG35" s="6" t="str">
        <f>IF(AF35="","",_xlfn.CONCAT("Logró ",AF35," de "&amp;'TABLA_NIVEL DE LOGRO'!$I$6&amp;" puntos"))</f>
        <v/>
      </c>
      <c r="AH35" s="16" t="str">
        <f>IF(AF35="","",IF(AF35&lt;'TABLA_NIVEL DE LOGRO'!$J$8,0,1))</f>
        <v/>
      </c>
      <c r="AI35" s="25" t="str">
        <f>IF(AH35="","",IF(AH35=0,'TABLA_NIVEL DE LOGRO'!$L$6,'TABLA_NIVEL DE LOGRO'!$K$6))</f>
        <v/>
      </c>
      <c r="AJ35" s="16" t="str">
        <f t="shared" si="6"/>
        <v/>
      </c>
      <c r="AK35" s="6" t="str">
        <f>IF(AJ35="","",_xlfn.CONCAT("Logró ",AJ35," de "&amp;'TABLA_NIVEL DE LOGRO'!$I$6&amp;" puntos"))</f>
        <v/>
      </c>
      <c r="AL35" s="16" t="str">
        <f>IF(AJ35="","",IF(AJ35&lt;'TABLA_NIVEL DE LOGRO'!$J$9,0,1))</f>
        <v/>
      </c>
      <c r="AM35" s="25" t="str">
        <f>IF(AL35="","",IF(AL35=0,'TABLA_NIVEL DE LOGRO'!$L$6,'TABLA_NIVEL DE LOGRO'!$K$6))</f>
        <v/>
      </c>
    </row>
    <row r="36" spans="1:39" s="20" customFormat="1" x14ac:dyDescent="0.25">
      <c r="A36" s="24" t="str">
        <f>IF('Prueba 6º Matemática'!A44="","",'Prueba 6º Matemática'!A44)</f>
        <v/>
      </c>
      <c r="B36" s="24" t="str">
        <f>IF('Prueba 6º Matemática'!B44="","",'Prueba 6º Matemática'!B44)</f>
        <v/>
      </c>
      <c r="C36" s="24" t="str">
        <f>IF('Prueba 6º Matemática'!C44="","",'Prueba 6º Matemática'!C44)</f>
        <v/>
      </c>
      <c r="D36" s="24" t="str">
        <f>IF('Prueba 6º Matemática'!D44="","",'Prueba 6º Matemática'!D44)</f>
        <v/>
      </c>
      <c r="E36" s="6" t="str">
        <f>IF('Prueba 6º Matemática'!E44="","",IF('Prueba 6º Matemática'!E44=VLOOKUP(TABLA_PUNTUACION!E$5,TABLA_ESPECIFICACIONES!$C:$F,4,FALSE),1,0))</f>
        <v/>
      </c>
      <c r="F36" s="6" t="str">
        <f>IF('Prueba 6º Matemática'!F44="","",IF('Prueba 6º Matemática'!F44=VLOOKUP(TABLA_PUNTUACION!F$5,TABLA_ESPECIFICACIONES!$C:$F,4,FALSE),1,0))</f>
        <v/>
      </c>
      <c r="G36" s="6" t="str">
        <f>IF('Prueba 6º Matemática'!G44="","",IF('Prueba 6º Matemática'!G44=VLOOKUP(TABLA_PUNTUACION!G$5,TABLA_ESPECIFICACIONES!$C:$F,4,FALSE),1,0))</f>
        <v/>
      </c>
      <c r="H36" s="6" t="str">
        <f>IF('Prueba 6º Matemática'!H44="","",IF('Prueba 6º Matemática'!H44=VLOOKUP(TABLA_PUNTUACION!H$5,TABLA_ESPECIFICACIONES!$C:$F,4,FALSE),1,0))</f>
        <v/>
      </c>
      <c r="I36" s="6" t="str">
        <f>IF('Prueba 6º Matemática'!I44="","",IF('Prueba 6º Matemática'!I44=VLOOKUP(TABLA_PUNTUACION!I$5,TABLA_ESPECIFICACIONES!$C:$F,4,FALSE),1,0))</f>
        <v/>
      </c>
      <c r="J36" s="6" t="str">
        <f>IF('Prueba 6º Matemática'!J44="","",IF('Prueba 6º Matemática'!J44=VLOOKUP(TABLA_PUNTUACION!J$5,TABLA_ESPECIFICACIONES!$C:$F,4,FALSE),1,0))</f>
        <v/>
      </c>
      <c r="K36" s="6" t="str">
        <f>IF('Prueba 6º Matemática'!K44="","",IF('Prueba 6º Matemática'!K44=VLOOKUP(TABLA_PUNTUACION!K$5,TABLA_ESPECIFICACIONES!$C:$F,4,FALSE),1,0))</f>
        <v/>
      </c>
      <c r="L36" s="6" t="str">
        <f>IF('Prueba 6º Matemática'!L44="","",IF('Prueba 6º Matemática'!L44=VLOOKUP(TABLA_PUNTUACION!L$5,TABLA_ESPECIFICACIONES!$C:$F,4,FALSE),1,0))</f>
        <v/>
      </c>
      <c r="M36" s="6" t="str">
        <f>IF('Prueba 6º Matemática'!M44="","",IF('Prueba 6º Matemática'!M44=VLOOKUP(TABLA_PUNTUACION!M$5,TABLA_ESPECIFICACIONES!$C:$F,4,FALSE),1,0))</f>
        <v/>
      </c>
      <c r="N36" s="6" t="str">
        <f>IF('Prueba 6º Matemática'!N44="","",IF('Prueba 6º Matemática'!N44=VLOOKUP(TABLA_PUNTUACION!N$5,TABLA_ESPECIFICACIONES!$C:$F,4,FALSE),1,0))</f>
        <v/>
      </c>
      <c r="O36" s="6">
        <f>'TABLA_NIVEL DE LOGRO'!$C$6</f>
        <v>6</v>
      </c>
      <c r="P36" s="6" t="str">
        <f t="shared" si="0"/>
        <v/>
      </c>
      <c r="Q36" s="6" t="str">
        <f>IF(TABLA_PUNTUACION!P36="","",_xlfn.CONCAT("Logró ",TABLA_PUNTUACION!P36," de "&amp;'TABLA_NIVEL DE LOGRO'!$C$11&amp;" puntos"))</f>
        <v/>
      </c>
      <c r="R36" s="16" t="str">
        <f t="shared" si="1"/>
        <v/>
      </c>
      <c r="S36" s="25" t="str">
        <f>IF(P36="","",IF(R36=0,'TABLA_NIVEL DE LOGRO'!$D$5,'TABLA_NIVEL DE LOGRO'!$D$6))</f>
        <v/>
      </c>
      <c r="T36" s="16" t="str">
        <f t="shared" si="2"/>
        <v/>
      </c>
      <c r="U36" s="6" t="str">
        <f>IF(T36="","",_xlfn.CONCAT("Logró ",T36," de "&amp;'TABLA_NIVEL DE LOGRO'!$I$5&amp;" puntos"))</f>
        <v/>
      </c>
      <c r="V36" s="16" t="str">
        <f>IF(T36="","",IF(T36&lt;'TABLA_NIVEL DE LOGRO'!$J$5,0,1))</f>
        <v/>
      </c>
      <c r="W36" s="25" t="str">
        <f>IF(V36="","",IF(V36=0,'TABLA_NIVEL DE LOGRO'!$L$5,'TABLA_NIVEL DE LOGRO'!$K$5))</f>
        <v/>
      </c>
      <c r="X36" s="16" t="str">
        <f t="shared" si="3"/>
        <v/>
      </c>
      <c r="Y36" s="6" t="str">
        <f>IF(X36="","",_xlfn.CONCAT("Logró ",X36," de "&amp;'TABLA_NIVEL DE LOGRO'!$I$6&amp;" puntos"))</f>
        <v/>
      </c>
      <c r="Z36" s="16" t="str">
        <f>IF(X36="","",IF(X36&lt;'TABLA_NIVEL DE LOGRO'!$J$6,0,1))</f>
        <v/>
      </c>
      <c r="AA36" s="25" t="str">
        <f>IF(Z36="","",IF(Z36=0,'TABLA_NIVEL DE LOGRO'!$L$6,'TABLA_NIVEL DE LOGRO'!$K$6))</f>
        <v/>
      </c>
      <c r="AB36" s="16" t="str">
        <f t="shared" si="4"/>
        <v/>
      </c>
      <c r="AC36" s="6" t="str">
        <f>IF(AB36="","",_xlfn.CONCAT("Logró ",AB36," de "&amp;'TABLA_NIVEL DE LOGRO'!$I$6&amp;" puntos"))</f>
        <v/>
      </c>
      <c r="AD36" s="16" t="str">
        <f>IF(AB36="","",IF(AB36&lt;'TABLA_NIVEL DE LOGRO'!$J$7,0,1))</f>
        <v/>
      </c>
      <c r="AE36" s="25" t="str">
        <f>IF(AD36="","",IF(AD36=0,'TABLA_NIVEL DE LOGRO'!$L$6,'TABLA_NIVEL DE LOGRO'!$K$6))</f>
        <v/>
      </c>
      <c r="AF36" s="16" t="str">
        <f t="shared" si="5"/>
        <v/>
      </c>
      <c r="AG36" s="6" t="str">
        <f>IF(AF36="","",_xlfn.CONCAT("Logró ",AF36," de "&amp;'TABLA_NIVEL DE LOGRO'!$I$6&amp;" puntos"))</f>
        <v/>
      </c>
      <c r="AH36" s="16" t="str">
        <f>IF(AF36="","",IF(AF36&lt;'TABLA_NIVEL DE LOGRO'!$J$8,0,1))</f>
        <v/>
      </c>
      <c r="AI36" s="25" t="str">
        <f>IF(AH36="","",IF(AH36=0,'TABLA_NIVEL DE LOGRO'!$L$6,'TABLA_NIVEL DE LOGRO'!$K$6))</f>
        <v/>
      </c>
      <c r="AJ36" s="16" t="str">
        <f t="shared" si="6"/>
        <v/>
      </c>
      <c r="AK36" s="6" t="str">
        <f>IF(AJ36="","",_xlfn.CONCAT("Logró ",AJ36," de "&amp;'TABLA_NIVEL DE LOGRO'!$I$6&amp;" puntos"))</f>
        <v/>
      </c>
      <c r="AL36" s="16" t="str">
        <f>IF(AJ36="","",IF(AJ36&lt;'TABLA_NIVEL DE LOGRO'!$J$9,0,1))</f>
        <v/>
      </c>
      <c r="AM36" s="25" t="str">
        <f>IF(AL36="","",IF(AL36=0,'TABLA_NIVEL DE LOGRO'!$L$6,'TABLA_NIVEL DE LOGRO'!$K$6))</f>
        <v/>
      </c>
    </row>
    <row r="37" spans="1:39" s="20" customFormat="1" x14ac:dyDescent="0.25">
      <c r="A37" s="24" t="str">
        <f>IF('Prueba 6º Matemática'!A45="","",'Prueba 6º Matemática'!A45)</f>
        <v/>
      </c>
      <c r="B37" s="24" t="str">
        <f>IF('Prueba 6º Matemática'!B45="","",'Prueba 6º Matemática'!B45)</f>
        <v/>
      </c>
      <c r="C37" s="24" t="str">
        <f>IF('Prueba 6º Matemática'!C45="","",'Prueba 6º Matemática'!C45)</f>
        <v/>
      </c>
      <c r="D37" s="24" t="str">
        <f>IF('Prueba 6º Matemática'!D45="","",'Prueba 6º Matemática'!D45)</f>
        <v/>
      </c>
      <c r="E37" s="6" t="str">
        <f>IF('Prueba 6º Matemática'!E45="","",IF('Prueba 6º Matemática'!E45=VLOOKUP(TABLA_PUNTUACION!E$5,TABLA_ESPECIFICACIONES!$C:$F,4,FALSE),1,0))</f>
        <v/>
      </c>
      <c r="F37" s="6" t="str">
        <f>IF('Prueba 6º Matemática'!F45="","",IF('Prueba 6º Matemática'!F45=VLOOKUP(TABLA_PUNTUACION!F$5,TABLA_ESPECIFICACIONES!$C:$F,4,FALSE),1,0))</f>
        <v/>
      </c>
      <c r="G37" s="6" t="str">
        <f>IF('Prueba 6º Matemática'!G45="","",IF('Prueba 6º Matemática'!G45=VLOOKUP(TABLA_PUNTUACION!G$5,TABLA_ESPECIFICACIONES!$C:$F,4,FALSE),1,0))</f>
        <v/>
      </c>
      <c r="H37" s="6" t="str">
        <f>IF('Prueba 6º Matemática'!H45="","",IF('Prueba 6º Matemática'!H45=VLOOKUP(TABLA_PUNTUACION!H$5,TABLA_ESPECIFICACIONES!$C:$F,4,FALSE),1,0))</f>
        <v/>
      </c>
      <c r="I37" s="6" t="str">
        <f>IF('Prueba 6º Matemática'!I45="","",IF('Prueba 6º Matemática'!I45=VLOOKUP(TABLA_PUNTUACION!I$5,TABLA_ESPECIFICACIONES!$C:$F,4,FALSE),1,0))</f>
        <v/>
      </c>
      <c r="J37" s="6" t="str">
        <f>IF('Prueba 6º Matemática'!J45="","",IF('Prueba 6º Matemática'!J45=VLOOKUP(TABLA_PUNTUACION!J$5,TABLA_ESPECIFICACIONES!$C:$F,4,FALSE),1,0))</f>
        <v/>
      </c>
      <c r="K37" s="6" t="str">
        <f>IF('Prueba 6º Matemática'!K45="","",IF('Prueba 6º Matemática'!K45=VLOOKUP(TABLA_PUNTUACION!K$5,TABLA_ESPECIFICACIONES!$C:$F,4,FALSE),1,0))</f>
        <v/>
      </c>
      <c r="L37" s="6" t="str">
        <f>IF('Prueba 6º Matemática'!L45="","",IF('Prueba 6º Matemática'!L45=VLOOKUP(TABLA_PUNTUACION!L$5,TABLA_ESPECIFICACIONES!$C:$F,4,FALSE),1,0))</f>
        <v/>
      </c>
      <c r="M37" s="6" t="str">
        <f>IF('Prueba 6º Matemática'!M45="","",IF('Prueba 6º Matemática'!M45=VLOOKUP(TABLA_PUNTUACION!M$5,TABLA_ESPECIFICACIONES!$C:$F,4,FALSE),1,0))</f>
        <v/>
      </c>
      <c r="N37" s="6" t="str">
        <f>IF('Prueba 6º Matemática'!N45="","",IF('Prueba 6º Matemática'!N45=VLOOKUP(TABLA_PUNTUACION!N$5,TABLA_ESPECIFICACIONES!$C:$F,4,FALSE),1,0))</f>
        <v/>
      </c>
      <c r="O37" s="6">
        <f>'TABLA_NIVEL DE LOGRO'!$C$6</f>
        <v>6</v>
      </c>
      <c r="P37" s="6" t="str">
        <f t="shared" si="0"/>
        <v/>
      </c>
      <c r="Q37" s="6" t="str">
        <f>IF(TABLA_PUNTUACION!P37="","",_xlfn.CONCAT("Logró ",TABLA_PUNTUACION!P37," de "&amp;'TABLA_NIVEL DE LOGRO'!$C$11&amp;" puntos"))</f>
        <v/>
      </c>
      <c r="R37" s="16" t="str">
        <f t="shared" si="1"/>
        <v/>
      </c>
      <c r="S37" s="25" t="str">
        <f>IF(P37="","",IF(R37=0,'TABLA_NIVEL DE LOGRO'!$D$5,'TABLA_NIVEL DE LOGRO'!$D$6))</f>
        <v/>
      </c>
      <c r="T37" s="16" t="str">
        <f t="shared" si="2"/>
        <v/>
      </c>
      <c r="U37" s="6" t="str">
        <f>IF(T37="","",_xlfn.CONCAT("Logró ",T37," de "&amp;'TABLA_NIVEL DE LOGRO'!$I$5&amp;" puntos"))</f>
        <v/>
      </c>
      <c r="V37" s="16" t="str">
        <f>IF(T37="","",IF(T37&lt;'TABLA_NIVEL DE LOGRO'!$J$5,0,1))</f>
        <v/>
      </c>
      <c r="W37" s="25" t="str">
        <f>IF(V37="","",IF(V37=0,'TABLA_NIVEL DE LOGRO'!$L$5,'TABLA_NIVEL DE LOGRO'!$K$5))</f>
        <v/>
      </c>
      <c r="X37" s="16" t="str">
        <f t="shared" si="3"/>
        <v/>
      </c>
      <c r="Y37" s="6" t="str">
        <f>IF(X37="","",_xlfn.CONCAT("Logró ",X37," de "&amp;'TABLA_NIVEL DE LOGRO'!$I$6&amp;" puntos"))</f>
        <v/>
      </c>
      <c r="Z37" s="16" t="str">
        <f>IF(X37="","",IF(X37&lt;'TABLA_NIVEL DE LOGRO'!$J$6,0,1))</f>
        <v/>
      </c>
      <c r="AA37" s="25" t="str">
        <f>IF(Z37="","",IF(Z37=0,'TABLA_NIVEL DE LOGRO'!$L$6,'TABLA_NIVEL DE LOGRO'!$K$6))</f>
        <v/>
      </c>
      <c r="AB37" s="16" t="str">
        <f t="shared" si="4"/>
        <v/>
      </c>
      <c r="AC37" s="6" t="str">
        <f>IF(AB37="","",_xlfn.CONCAT("Logró ",AB37," de "&amp;'TABLA_NIVEL DE LOGRO'!$I$6&amp;" puntos"))</f>
        <v/>
      </c>
      <c r="AD37" s="16" t="str">
        <f>IF(AB37="","",IF(AB37&lt;'TABLA_NIVEL DE LOGRO'!$J$7,0,1))</f>
        <v/>
      </c>
      <c r="AE37" s="25" t="str">
        <f>IF(AD37="","",IF(AD37=0,'TABLA_NIVEL DE LOGRO'!$L$6,'TABLA_NIVEL DE LOGRO'!$K$6))</f>
        <v/>
      </c>
      <c r="AF37" s="16" t="str">
        <f t="shared" si="5"/>
        <v/>
      </c>
      <c r="AG37" s="6" t="str">
        <f>IF(AF37="","",_xlfn.CONCAT("Logró ",AF37," de "&amp;'TABLA_NIVEL DE LOGRO'!$I$6&amp;" puntos"))</f>
        <v/>
      </c>
      <c r="AH37" s="16" t="str">
        <f>IF(AF37="","",IF(AF37&lt;'TABLA_NIVEL DE LOGRO'!$J$8,0,1))</f>
        <v/>
      </c>
      <c r="AI37" s="25" t="str">
        <f>IF(AH37="","",IF(AH37=0,'TABLA_NIVEL DE LOGRO'!$L$6,'TABLA_NIVEL DE LOGRO'!$K$6))</f>
        <v/>
      </c>
      <c r="AJ37" s="16" t="str">
        <f t="shared" si="6"/>
        <v/>
      </c>
      <c r="AK37" s="6" t="str">
        <f>IF(AJ37="","",_xlfn.CONCAT("Logró ",AJ37," de "&amp;'TABLA_NIVEL DE LOGRO'!$I$6&amp;" puntos"))</f>
        <v/>
      </c>
      <c r="AL37" s="16" t="str">
        <f>IF(AJ37="","",IF(AJ37&lt;'TABLA_NIVEL DE LOGRO'!$J$9,0,1))</f>
        <v/>
      </c>
      <c r="AM37" s="25" t="str">
        <f>IF(AL37="","",IF(AL37=0,'TABLA_NIVEL DE LOGRO'!$L$6,'TABLA_NIVEL DE LOGRO'!$K$6))</f>
        <v/>
      </c>
    </row>
    <row r="38" spans="1:39" s="20" customFormat="1" x14ac:dyDescent="0.25">
      <c r="A38" s="24" t="str">
        <f>IF('Prueba 6º Matemática'!A46="","",'Prueba 6º Matemática'!A46)</f>
        <v/>
      </c>
      <c r="B38" s="24" t="str">
        <f>IF('Prueba 6º Matemática'!B46="","",'Prueba 6º Matemática'!B46)</f>
        <v/>
      </c>
      <c r="C38" s="24" t="str">
        <f>IF('Prueba 6º Matemática'!C46="","",'Prueba 6º Matemática'!C46)</f>
        <v/>
      </c>
      <c r="D38" s="24" t="str">
        <f>IF('Prueba 6º Matemática'!D46="","",'Prueba 6º Matemática'!D46)</f>
        <v/>
      </c>
      <c r="E38" s="6" t="str">
        <f>IF('Prueba 6º Matemática'!E46="","",IF('Prueba 6º Matemática'!E46=VLOOKUP(TABLA_PUNTUACION!E$5,TABLA_ESPECIFICACIONES!$C:$F,4,FALSE),1,0))</f>
        <v/>
      </c>
      <c r="F38" s="6" t="str">
        <f>IF('Prueba 6º Matemática'!F46="","",IF('Prueba 6º Matemática'!F46=VLOOKUP(TABLA_PUNTUACION!F$5,TABLA_ESPECIFICACIONES!$C:$F,4,FALSE),1,0))</f>
        <v/>
      </c>
      <c r="G38" s="6" t="str">
        <f>IF('Prueba 6º Matemática'!G46="","",IF('Prueba 6º Matemática'!G46=VLOOKUP(TABLA_PUNTUACION!G$5,TABLA_ESPECIFICACIONES!$C:$F,4,FALSE),1,0))</f>
        <v/>
      </c>
      <c r="H38" s="6" t="str">
        <f>IF('Prueba 6º Matemática'!H46="","",IF('Prueba 6º Matemática'!H46=VLOOKUP(TABLA_PUNTUACION!H$5,TABLA_ESPECIFICACIONES!$C:$F,4,FALSE),1,0))</f>
        <v/>
      </c>
      <c r="I38" s="6" t="str">
        <f>IF('Prueba 6º Matemática'!I46="","",IF('Prueba 6º Matemática'!I46=VLOOKUP(TABLA_PUNTUACION!I$5,TABLA_ESPECIFICACIONES!$C:$F,4,FALSE),1,0))</f>
        <v/>
      </c>
      <c r="J38" s="6" t="str">
        <f>IF('Prueba 6º Matemática'!J46="","",IF('Prueba 6º Matemática'!J46=VLOOKUP(TABLA_PUNTUACION!J$5,TABLA_ESPECIFICACIONES!$C:$F,4,FALSE),1,0))</f>
        <v/>
      </c>
      <c r="K38" s="6" t="str">
        <f>IF('Prueba 6º Matemática'!K46="","",IF('Prueba 6º Matemática'!K46=VLOOKUP(TABLA_PUNTUACION!K$5,TABLA_ESPECIFICACIONES!$C:$F,4,FALSE),1,0))</f>
        <v/>
      </c>
      <c r="L38" s="6" t="str">
        <f>IF('Prueba 6º Matemática'!L46="","",IF('Prueba 6º Matemática'!L46=VLOOKUP(TABLA_PUNTUACION!L$5,TABLA_ESPECIFICACIONES!$C:$F,4,FALSE),1,0))</f>
        <v/>
      </c>
      <c r="M38" s="6" t="str">
        <f>IF('Prueba 6º Matemática'!M46="","",IF('Prueba 6º Matemática'!M46=VLOOKUP(TABLA_PUNTUACION!M$5,TABLA_ESPECIFICACIONES!$C:$F,4,FALSE),1,0))</f>
        <v/>
      </c>
      <c r="N38" s="6" t="str">
        <f>IF('Prueba 6º Matemática'!N46="","",IF('Prueba 6º Matemática'!N46=VLOOKUP(TABLA_PUNTUACION!N$5,TABLA_ESPECIFICACIONES!$C:$F,4,FALSE),1,0))</f>
        <v/>
      </c>
      <c r="O38" s="6">
        <f>'TABLA_NIVEL DE LOGRO'!$C$6</f>
        <v>6</v>
      </c>
      <c r="P38" s="6" t="str">
        <f t="shared" si="0"/>
        <v/>
      </c>
      <c r="Q38" s="6" t="str">
        <f>IF(TABLA_PUNTUACION!P38="","",_xlfn.CONCAT("Logró ",TABLA_PUNTUACION!P38," de "&amp;'TABLA_NIVEL DE LOGRO'!$C$11&amp;" puntos"))</f>
        <v/>
      </c>
      <c r="R38" s="16" t="str">
        <f t="shared" si="1"/>
        <v/>
      </c>
      <c r="S38" s="25" t="str">
        <f>IF(P38="","",IF(R38=0,'TABLA_NIVEL DE LOGRO'!$D$5,'TABLA_NIVEL DE LOGRO'!$D$6))</f>
        <v/>
      </c>
      <c r="T38" s="16" t="str">
        <f t="shared" si="2"/>
        <v/>
      </c>
      <c r="U38" s="6" t="str">
        <f>IF(T38="","",_xlfn.CONCAT("Logró ",T38," de "&amp;'TABLA_NIVEL DE LOGRO'!$I$5&amp;" puntos"))</f>
        <v/>
      </c>
      <c r="V38" s="16" t="str">
        <f>IF(T38="","",IF(T38&lt;'TABLA_NIVEL DE LOGRO'!$J$5,0,1))</f>
        <v/>
      </c>
      <c r="W38" s="25" t="str">
        <f>IF(V38="","",IF(V38=0,'TABLA_NIVEL DE LOGRO'!$L$5,'TABLA_NIVEL DE LOGRO'!$K$5))</f>
        <v/>
      </c>
      <c r="X38" s="16" t="str">
        <f t="shared" si="3"/>
        <v/>
      </c>
      <c r="Y38" s="6" t="str">
        <f>IF(X38="","",_xlfn.CONCAT("Logró ",X38," de "&amp;'TABLA_NIVEL DE LOGRO'!$I$6&amp;" puntos"))</f>
        <v/>
      </c>
      <c r="Z38" s="16" t="str">
        <f>IF(X38="","",IF(X38&lt;'TABLA_NIVEL DE LOGRO'!$J$6,0,1))</f>
        <v/>
      </c>
      <c r="AA38" s="25" t="str">
        <f>IF(Z38="","",IF(Z38=0,'TABLA_NIVEL DE LOGRO'!$L$6,'TABLA_NIVEL DE LOGRO'!$K$6))</f>
        <v/>
      </c>
      <c r="AB38" s="16" t="str">
        <f t="shared" si="4"/>
        <v/>
      </c>
      <c r="AC38" s="6" t="str">
        <f>IF(AB38="","",_xlfn.CONCAT("Logró ",AB38," de "&amp;'TABLA_NIVEL DE LOGRO'!$I$6&amp;" puntos"))</f>
        <v/>
      </c>
      <c r="AD38" s="16" t="str">
        <f>IF(AB38="","",IF(AB38&lt;'TABLA_NIVEL DE LOGRO'!$J$7,0,1))</f>
        <v/>
      </c>
      <c r="AE38" s="25" t="str">
        <f>IF(AD38="","",IF(AD38=0,'TABLA_NIVEL DE LOGRO'!$L$6,'TABLA_NIVEL DE LOGRO'!$K$6))</f>
        <v/>
      </c>
      <c r="AF38" s="16" t="str">
        <f t="shared" si="5"/>
        <v/>
      </c>
      <c r="AG38" s="6" t="str">
        <f>IF(AF38="","",_xlfn.CONCAT("Logró ",AF38," de "&amp;'TABLA_NIVEL DE LOGRO'!$I$6&amp;" puntos"))</f>
        <v/>
      </c>
      <c r="AH38" s="16" t="str">
        <f>IF(AF38="","",IF(AF38&lt;'TABLA_NIVEL DE LOGRO'!$J$8,0,1))</f>
        <v/>
      </c>
      <c r="AI38" s="25" t="str">
        <f>IF(AH38="","",IF(AH38=0,'TABLA_NIVEL DE LOGRO'!$L$6,'TABLA_NIVEL DE LOGRO'!$K$6))</f>
        <v/>
      </c>
      <c r="AJ38" s="16" t="str">
        <f t="shared" si="6"/>
        <v/>
      </c>
      <c r="AK38" s="6" t="str">
        <f>IF(AJ38="","",_xlfn.CONCAT("Logró ",AJ38," de "&amp;'TABLA_NIVEL DE LOGRO'!$I$6&amp;" puntos"))</f>
        <v/>
      </c>
      <c r="AL38" s="16" t="str">
        <f>IF(AJ38="","",IF(AJ38&lt;'TABLA_NIVEL DE LOGRO'!$J$9,0,1))</f>
        <v/>
      </c>
      <c r="AM38" s="25" t="str">
        <f>IF(AL38="","",IF(AL38=0,'TABLA_NIVEL DE LOGRO'!$L$6,'TABLA_NIVEL DE LOGRO'!$K$6))</f>
        <v/>
      </c>
    </row>
    <row r="39" spans="1:39" s="20" customFormat="1" x14ac:dyDescent="0.25">
      <c r="A39" s="24" t="str">
        <f>IF('Prueba 6º Matemática'!A47="","",'Prueba 6º Matemática'!A47)</f>
        <v/>
      </c>
      <c r="B39" s="24" t="str">
        <f>IF('Prueba 6º Matemática'!B47="","",'Prueba 6º Matemática'!B47)</f>
        <v/>
      </c>
      <c r="C39" s="24" t="str">
        <f>IF('Prueba 6º Matemática'!C47="","",'Prueba 6º Matemática'!C47)</f>
        <v/>
      </c>
      <c r="D39" s="24" t="str">
        <f>IF('Prueba 6º Matemática'!D47="","",'Prueba 6º Matemática'!D47)</f>
        <v/>
      </c>
      <c r="E39" s="6" t="str">
        <f>IF('Prueba 6º Matemática'!E47="","",IF('Prueba 6º Matemática'!E47=VLOOKUP(TABLA_PUNTUACION!E$5,TABLA_ESPECIFICACIONES!$C:$F,4,FALSE),1,0))</f>
        <v/>
      </c>
      <c r="F39" s="6" t="str">
        <f>IF('Prueba 6º Matemática'!F47="","",IF('Prueba 6º Matemática'!F47=VLOOKUP(TABLA_PUNTUACION!F$5,TABLA_ESPECIFICACIONES!$C:$F,4,FALSE),1,0))</f>
        <v/>
      </c>
      <c r="G39" s="6" t="str">
        <f>IF('Prueba 6º Matemática'!G47="","",IF('Prueba 6º Matemática'!G47=VLOOKUP(TABLA_PUNTUACION!G$5,TABLA_ESPECIFICACIONES!$C:$F,4,FALSE),1,0))</f>
        <v/>
      </c>
      <c r="H39" s="6" t="str">
        <f>IF('Prueba 6º Matemática'!H47="","",IF('Prueba 6º Matemática'!H47=VLOOKUP(TABLA_PUNTUACION!H$5,TABLA_ESPECIFICACIONES!$C:$F,4,FALSE),1,0))</f>
        <v/>
      </c>
      <c r="I39" s="6" t="str">
        <f>IF('Prueba 6º Matemática'!I47="","",IF('Prueba 6º Matemática'!I47=VLOOKUP(TABLA_PUNTUACION!I$5,TABLA_ESPECIFICACIONES!$C:$F,4,FALSE),1,0))</f>
        <v/>
      </c>
      <c r="J39" s="6" t="str">
        <f>IF('Prueba 6º Matemática'!J47="","",IF('Prueba 6º Matemática'!J47=VLOOKUP(TABLA_PUNTUACION!J$5,TABLA_ESPECIFICACIONES!$C:$F,4,FALSE),1,0))</f>
        <v/>
      </c>
      <c r="K39" s="6" t="str">
        <f>IF('Prueba 6º Matemática'!K47="","",IF('Prueba 6º Matemática'!K47=VLOOKUP(TABLA_PUNTUACION!K$5,TABLA_ESPECIFICACIONES!$C:$F,4,FALSE),1,0))</f>
        <v/>
      </c>
      <c r="L39" s="6" t="str">
        <f>IF('Prueba 6º Matemática'!L47="","",IF('Prueba 6º Matemática'!L47=VLOOKUP(TABLA_PUNTUACION!L$5,TABLA_ESPECIFICACIONES!$C:$F,4,FALSE),1,0))</f>
        <v/>
      </c>
      <c r="M39" s="6" t="str">
        <f>IF('Prueba 6º Matemática'!M47="","",IF('Prueba 6º Matemática'!M47=VLOOKUP(TABLA_PUNTUACION!M$5,TABLA_ESPECIFICACIONES!$C:$F,4,FALSE),1,0))</f>
        <v/>
      </c>
      <c r="N39" s="6" t="str">
        <f>IF('Prueba 6º Matemática'!N47="","",IF('Prueba 6º Matemática'!N47=VLOOKUP(TABLA_PUNTUACION!N$5,TABLA_ESPECIFICACIONES!$C:$F,4,FALSE),1,0))</f>
        <v/>
      </c>
      <c r="O39" s="6">
        <f>'TABLA_NIVEL DE LOGRO'!$C$6</f>
        <v>6</v>
      </c>
      <c r="P39" s="6" t="str">
        <f t="shared" si="0"/>
        <v/>
      </c>
      <c r="Q39" s="6" t="str">
        <f>IF(TABLA_PUNTUACION!P39="","",_xlfn.CONCAT("Logró ",TABLA_PUNTUACION!P39," de "&amp;'TABLA_NIVEL DE LOGRO'!$C$11&amp;" puntos"))</f>
        <v/>
      </c>
      <c r="R39" s="16" t="str">
        <f t="shared" si="1"/>
        <v/>
      </c>
      <c r="S39" s="25" t="str">
        <f>IF(P39="","",IF(R39=0,'TABLA_NIVEL DE LOGRO'!$D$5,'TABLA_NIVEL DE LOGRO'!$D$6))</f>
        <v/>
      </c>
      <c r="T39" s="16" t="str">
        <f t="shared" si="2"/>
        <v/>
      </c>
      <c r="U39" s="6" t="str">
        <f>IF(T39="","",_xlfn.CONCAT("Logró ",T39," de "&amp;'TABLA_NIVEL DE LOGRO'!$I$5&amp;" puntos"))</f>
        <v/>
      </c>
      <c r="V39" s="16" t="str">
        <f>IF(T39="","",IF(T39&lt;'TABLA_NIVEL DE LOGRO'!$J$5,0,1))</f>
        <v/>
      </c>
      <c r="W39" s="25" t="str">
        <f>IF(V39="","",IF(V39=0,'TABLA_NIVEL DE LOGRO'!$L$5,'TABLA_NIVEL DE LOGRO'!$K$5))</f>
        <v/>
      </c>
      <c r="X39" s="16" t="str">
        <f t="shared" si="3"/>
        <v/>
      </c>
      <c r="Y39" s="6" t="str">
        <f>IF(X39="","",_xlfn.CONCAT("Logró ",X39," de "&amp;'TABLA_NIVEL DE LOGRO'!$I$6&amp;" puntos"))</f>
        <v/>
      </c>
      <c r="Z39" s="16" t="str">
        <f>IF(X39="","",IF(X39&lt;'TABLA_NIVEL DE LOGRO'!$J$6,0,1))</f>
        <v/>
      </c>
      <c r="AA39" s="25" t="str">
        <f>IF(Z39="","",IF(Z39=0,'TABLA_NIVEL DE LOGRO'!$L$6,'TABLA_NIVEL DE LOGRO'!$K$6))</f>
        <v/>
      </c>
      <c r="AB39" s="16" t="str">
        <f t="shared" si="4"/>
        <v/>
      </c>
      <c r="AC39" s="6" t="str">
        <f>IF(AB39="","",_xlfn.CONCAT("Logró ",AB39," de "&amp;'TABLA_NIVEL DE LOGRO'!$I$6&amp;" puntos"))</f>
        <v/>
      </c>
      <c r="AD39" s="16" t="str">
        <f>IF(AB39="","",IF(AB39&lt;'TABLA_NIVEL DE LOGRO'!$J$7,0,1))</f>
        <v/>
      </c>
      <c r="AE39" s="25" t="str">
        <f>IF(AD39="","",IF(AD39=0,'TABLA_NIVEL DE LOGRO'!$L$6,'TABLA_NIVEL DE LOGRO'!$K$6))</f>
        <v/>
      </c>
      <c r="AF39" s="16" t="str">
        <f t="shared" si="5"/>
        <v/>
      </c>
      <c r="AG39" s="6" t="str">
        <f>IF(AF39="","",_xlfn.CONCAT("Logró ",AF39," de "&amp;'TABLA_NIVEL DE LOGRO'!$I$6&amp;" puntos"))</f>
        <v/>
      </c>
      <c r="AH39" s="16" t="str">
        <f>IF(AF39="","",IF(AF39&lt;'TABLA_NIVEL DE LOGRO'!$J$8,0,1))</f>
        <v/>
      </c>
      <c r="AI39" s="25" t="str">
        <f>IF(AH39="","",IF(AH39=0,'TABLA_NIVEL DE LOGRO'!$L$6,'TABLA_NIVEL DE LOGRO'!$K$6))</f>
        <v/>
      </c>
      <c r="AJ39" s="16" t="str">
        <f t="shared" si="6"/>
        <v/>
      </c>
      <c r="AK39" s="6" t="str">
        <f>IF(AJ39="","",_xlfn.CONCAT("Logró ",AJ39," de "&amp;'TABLA_NIVEL DE LOGRO'!$I$6&amp;" puntos"))</f>
        <v/>
      </c>
      <c r="AL39" s="16" t="str">
        <f>IF(AJ39="","",IF(AJ39&lt;'TABLA_NIVEL DE LOGRO'!$J$9,0,1))</f>
        <v/>
      </c>
      <c r="AM39" s="25" t="str">
        <f>IF(AL39="","",IF(AL39=0,'TABLA_NIVEL DE LOGRO'!$L$6,'TABLA_NIVEL DE LOGRO'!$K$6))</f>
        <v/>
      </c>
    </row>
    <row r="40" spans="1:39" s="20" customFormat="1" x14ac:dyDescent="0.25">
      <c r="A40" s="24" t="str">
        <f>IF('Prueba 6º Matemática'!A48="","",'Prueba 6º Matemática'!A48)</f>
        <v/>
      </c>
      <c r="B40" s="24" t="str">
        <f>IF('Prueba 6º Matemática'!B48="","",'Prueba 6º Matemática'!B48)</f>
        <v/>
      </c>
      <c r="C40" s="24" t="str">
        <f>IF('Prueba 6º Matemática'!C48="","",'Prueba 6º Matemática'!C48)</f>
        <v/>
      </c>
      <c r="D40" s="24" t="str">
        <f>IF('Prueba 6º Matemática'!D48="","",'Prueba 6º Matemática'!D48)</f>
        <v/>
      </c>
      <c r="E40" s="6" t="str">
        <f>IF('Prueba 6º Matemática'!E48="","",IF('Prueba 6º Matemática'!E48=VLOOKUP(TABLA_PUNTUACION!E$5,TABLA_ESPECIFICACIONES!$C:$F,4,FALSE),1,0))</f>
        <v/>
      </c>
      <c r="F40" s="6" t="str">
        <f>IF('Prueba 6º Matemática'!F48="","",IF('Prueba 6º Matemática'!F48=VLOOKUP(TABLA_PUNTUACION!F$5,TABLA_ESPECIFICACIONES!$C:$F,4,FALSE),1,0))</f>
        <v/>
      </c>
      <c r="G40" s="6" t="str">
        <f>IF('Prueba 6º Matemática'!G48="","",IF('Prueba 6º Matemática'!G48=VLOOKUP(TABLA_PUNTUACION!G$5,TABLA_ESPECIFICACIONES!$C:$F,4,FALSE),1,0))</f>
        <v/>
      </c>
      <c r="H40" s="6" t="str">
        <f>IF('Prueba 6º Matemática'!H48="","",IF('Prueba 6º Matemática'!H48=VLOOKUP(TABLA_PUNTUACION!H$5,TABLA_ESPECIFICACIONES!$C:$F,4,FALSE),1,0))</f>
        <v/>
      </c>
      <c r="I40" s="6" t="str">
        <f>IF('Prueba 6º Matemática'!I48="","",IF('Prueba 6º Matemática'!I48=VLOOKUP(TABLA_PUNTUACION!I$5,TABLA_ESPECIFICACIONES!$C:$F,4,FALSE),1,0))</f>
        <v/>
      </c>
      <c r="J40" s="6" t="str">
        <f>IF('Prueba 6º Matemática'!J48="","",IF('Prueba 6º Matemática'!J48=VLOOKUP(TABLA_PUNTUACION!J$5,TABLA_ESPECIFICACIONES!$C:$F,4,FALSE),1,0))</f>
        <v/>
      </c>
      <c r="K40" s="6" t="str">
        <f>IF('Prueba 6º Matemática'!K48="","",IF('Prueba 6º Matemática'!K48=VLOOKUP(TABLA_PUNTUACION!K$5,TABLA_ESPECIFICACIONES!$C:$F,4,FALSE),1,0))</f>
        <v/>
      </c>
      <c r="L40" s="6" t="str">
        <f>IF('Prueba 6º Matemática'!L48="","",IF('Prueba 6º Matemática'!L48=VLOOKUP(TABLA_PUNTUACION!L$5,TABLA_ESPECIFICACIONES!$C:$F,4,FALSE),1,0))</f>
        <v/>
      </c>
      <c r="M40" s="6" t="str">
        <f>IF('Prueba 6º Matemática'!M48="","",IF('Prueba 6º Matemática'!M48=VLOOKUP(TABLA_PUNTUACION!M$5,TABLA_ESPECIFICACIONES!$C:$F,4,FALSE),1,0))</f>
        <v/>
      </c>
      <c r="N40" s="6" t="str">
        <f>IF('Prueba 6º Matemática'!N48="","",IF('Prueba 6º Matemática'!N48=VLOOKUP(TABLA_PUNTUACION!N$5,TABLA_ESPECIFICACIONES!$C:$F,4,FALSE),1,0))</f>
        <v/>
      </c>
      <c r="O40" s="6">
        <f>'TABLA_NIVEL DE LOGRO'!$C$6</f>
        <v>6</v>
      </c>
      <c r="P40" s="6" t="str">
        <f t="shared" si="0"/>
        <v/>
      </c>
      <c r="Q40" s="6" t="str">
        <f>IF(TABLA_PUNTUACION!P40="","",_xlfn.CONCAT("Logró ",TABLA_PUNTUACION!P40," de "&amp;'TABLA_NIVEL DE LOGRO'!$C$11&amp;" puntos"))</f>
        <v/>
      </c>
      <c r="R40" s="16" t="str">
        <f t="shared" si="1"/>
        <v/>
      </c>
      <c r="S40" s="25" t="str">
        <f>IF(P40="","",IF(R40=0,'TABLA_NIVEL DE LOGRO'!$D$5,'TABLA_NIVEL DE LOGRO'!$D$6))</f>
        <v/>
      </c>
      <c r="T40" s="16" t="str">
        <f t="shared" si="2"/>
        <v/>
      </c>
      <c r="U40" s="6" t="str">
        <f>IF(T40="","",_xlfn.CONCAT("Logró ",T40," de "&amp;'TABLA_NIVEL DE LOGRO'!$I$5&amp;" puntos"))</f>
        <v/>
      </c>
      <c r="V40" s="16" t="str">
        <f>IF(T40="","",IF(T40&lt;'TABLA_NIVEL DE LOGRO'!$J$5,0,1))</f>
        <v/>
      </c>
      <c r="W40" s="25" t="str">
        <f>IF(V40="","",IF(V40=0,'TABLA_NIVEL DE LOGRO'!$L$5,'TABLA_NIVEL DE LOGRO'!$K$5))</f>
        <v/>
      </c>
      <c r="X40" s="16" t="str">
        <f t="shared" si="3"/>
        <v/>
      </c>
      <c r="Y40" s="6" t="str">
        <f>IF(X40="","",_xlfn.CONCAT("Logró ",X40," de "&amp;'TABLA_NIVEL DE LOGRO'!$I$6&amp;" puntos"))</f>
        <v/>
      </c>
      <c r="Z40" s="16" t="str">
        <f>IF(X40="","",IF(X40&lt;'TABLA_NIVEL DE LOGRO'!$J$6,0,1))</f>
        <v/>
      </c>
      <c r="AA40" s="25" t="str">
        <f>IF(Z40="","",IF(Z40=0,'TABLA_NIVEL DE LOGRO'!$L$6,'TABLA_NIVEL DE LOGRO'!$K$6))</f>
        <v/>
      </c>
      <c r="AB40" s="16" t="str">
        <f t="shared" si="4"/>
        <v/>
      </c>
      <c r="AC40" s="6" t="str">
        <f>IF(AB40="","",_xlfn.CONCAT("Logró ",AB40," de "&amp;'TABLA_NIVEL DE LOGRO'!$I$6&amp;" puntos"))</f>
        <v/>
      </c>
      <c r="AD40" s="16" t="str">
        <f>IF(AB40="","",IF(AB40&lt;'TABLA_NIVEL DE LOGRO'!$J$7,0,1))</f>
        <v/>
      </c>
      <c r="AE40" s="25" t="str">
        <f>IF(AD40="","",IF(AD40=0,'TABLA_NIVEL DE LOGRO'!$L$6,'TABLA_NIVEL DE LOGRO'!$K$6))</f>
        <v/>
      </c>
      <c r="AF40" s="16" t="str">
        <f t="shared" si="5"/>
        <v/>
      </c>
      <c r="AG40" s="6" t="str">
        <f>IF(AF40="","",_xlfn.CONCAT("Logró ",AF40," de "&amp;'TABLA_NIVEL DE LOGRO'!$I$6&amp;" puntos"))</f>
        <v/>
      </c>
      <c r="AH40" s="16" t="str">
        <f>IF(AF40="","",IF(AF40&lt;'TABLA_NIVEL DE LOGRO'!$J$8,0,1))</f>
        <v/>
      </c>
      <c r="AI40" s="25" t="str">
        <f>IF(AH40="","",IF(AH40=0,'TABLA_NIVEL DE LOGRO'!$L$6,'TABLA_NIVEL DE LOGRO'!$K$6))</f>
        <v/>
      </c>
      <c r="AJ40" s="16" t="str">
        <f t="shared" si="6"/>
        <v/>
      </c>
      <c r="AK40" s="6" t="str">
        <f>IF(AJ40="","",_xlfn.CONCAT("Logró ",AJ40," de "&amp;'TABLA_NIVEL DE LOGRO'!$I$6&amp;" puntos"))</f>
        <v/>
      </c>
      <c r="AL40" s="16" t="str">
        <f>IF(AJ40="","",IF(AJ40&lt;'TABLA_NIVEL DE LOGRO'!$J$9,0,1))</f>
        <v/>
      </c>
      <c r="AM40" s="25" t="str">
        <f>IF(AL40="","",IF(AL40=0,'TABLA_NIVEL DE LOGRO'!$L$6,'TABLA_NIVEL DE LOGRO'!$K$6))</f>
        <v/>
      </c>
    </row>
    <row r="41" spans="1:39" s="20" customFormat="1" x14ac:dyDescent="0.25">
      <c r="A41" s="24" t="str">
        <f>IF('Prueba 6º Matemática'!A49="","",'Prueba 6º Matemática'!A49)</f>
        <v/>
      </c>
      <c r="B41" s="24" t="str">
        <f>IF('Prueba 6º Matemática'!B49="","",'Prueba 6º Matemática'!B49)</f>
        <v/>
      </c>
      <c r="C41" s="24" t="str">
        <f>IF('Prueba 6º Matemática'!C49="","",'Prueba 6º Matemática'!C49)</f>
        <v/>
      </c>
      <c r="D41" s="24" t="str">
        <f>IF('Prueba 6º Matemática'!D49="","",'Prueba 6º Matemática'!D49)</f>
        <v/>
      </c>
      <c r="E41" s="6" t="str">
        <f>IF('Prueba 6º Matemática'!E49="","",IF('Prueba 6º Matemática'!E49=VLOOKUP(TABLA_PUNTUACION!E$5,TABLA_ESPECIFICACIONES!$C:$F,4,FALSE),1,0))</f>
        <v/>
      </c>
      <c r="F41" s="6" t="str">
        <f>IF('Prueba 6º Matemática'!F49="","",IF('Prueba 6º Matemática'!F49=VLOOKUP(TABLA_PUNTUACION!F$5,TABLA_ESPECIFICACIONES!$C:$F,4,FALSE),1,0))</f>
        <v/>
      </c>
      <c r="G41" s="6" t="str">
        <f>IF('Prueba 6º Matemática'!G49="","",IF('Prueba 6º Matemática'!G49=VLOOKUP(TABLA_PUNTUACION!G$5,TABLA_ESPECIFICACIONES!$C:$F,4,FALSE),1,0))</f>
        <v/>
      </c>
      <c r="H41" s="6" t="str">
        <f>IF('Prueba 6º Matemática'!H49="","",IF('Prueba 6º Matemática'!H49=VLOOKUP(TABLA_PUNTUACION!H$5,TABLA_ESPECIFICACIONES!$C:$F,4,FALSE),1,0))</f>
        <v/>
      </c>
      <c r="I41" s="6" t="str">
        <f>IF('Prueba 6º Matemática'!I49="","",IF('Prueba 6º Matemática'!I49=VLOOKUP(TABLA_PUNTUACION!I$5,TABLA_ESPECIFICACIONES!$C:$F,4,FALSE),1,0))</f>
        <v/>
      </c>
      <c r="J41" s="6" t="str">
        <f>IF('Prueba 6º Matemática'!J49="","",IF('Prueba 6º Matemática'!J49=VLOOKUP(TABLA_PUNTUACION!J$5,TABLA_ESPECIFICACIONES!$C:$F,4,FALSE),1,0))</f>
        <v/>
      </c>
      <c r="K41" s="6" t="str">
        <f>IF('Prueba 6º Matemática'!K49="","",IF('Prueba 6º Matemática'!K49=VLOOKUP(TABLA_PUNTUACION!K$5,TABLA_ESPECIFICACIONES!$C:$F,4,FALSE),1,0))</f>
        <v/>
      </c>
      <c r="L41" s="6" t="str">
        <f>IF('Prueba 6º Matemática'!L49="","",IF('Prueba 6º Matemática'!L49=VLOOKUP(TABLA_PUNTUACION!L$5,TABLA_ESPECIFICACIONES!$C:$F,4,FALSE),1,0))</f>
        <v/>
      </c>
      <c r="M41" s="6" t="str">
        <f>IF('Prueba 6º Matemática'!M49="","",IF('Prueba 6º Matemática'!M49=VLOOKUP(TABLA_PUNTUACION!M$5,TABLA_ESPECIFICACIONES!$C:$F,4,FALSE),1,0))</f>
        <v/>
      </c>
      <c r="N41" s="6" t="str">
        <f>IF('Prueba 6º Matemática'!N49="","",IF('Prueba 6º Matemática'!N49=VLOOKUP(TABLA_PUNTUACION!N$5,TABLA_ESPECIFICACIONES!$C:$F,4,FALSE),1,0))</f>
        <v/>
      </c>
      <c r="O41" s="6">
        <f>'TABLA_NIVEL DE LOGRO'!$C$6</f>
        <v>6</v>
      </c>
      <c r="P41" s="6" t="str">
        <f t="shared" si="0"/>
        <v/>
      </c>
      <c r="Q41" s="6" t="str">
        <f>IF(TABLA_PUNTUACION!P41="","",_xlfn.CONCAT("Logró ",TABLA_PUNTUACION!P41," de "&amp;'TABLA_NIVEL DE LOGRO'!$C$11&amp;" puntos"))</f>
        <v/>
      </c>
      <c r="R41" s="16" t="str">
        <f t="shared" si="1"/>
        <v/>
      </c>
      <c r="S41" s="25" t="str">
        <f>IF(P41="","",IF(R41=0,'TABLA_NIVEL DE LOGRO'!$D$5,'TABLA_NIVEL DE LOGRO'!$D$6))</f>
        <v/>
      </c>
      <c r="T41" s="16" t="str">
        <f t="shared" si="2"/>
        <v/>
      </c>
      <c r="U41" s="6" t="str">
        <f>IF(T41="","",_xlfn.CONCAT("Logró ",T41," de "&amp;'TABLA_NIVEL DE LOGRO'!$I$5&amp;" puntos"))</f>
        <v/>
      </c>
      <c r="V41" s="16" t="str">
        <f>IF(T41="","",IF(T41&lt;'TABLA_NIVEL DE LOGRO'!$J$5,0,1))</f>
        <v/>
      </c>
      <c r="W41" s="25" t="str">
        <f>IF(V41="","",IF(V41=0,'TABLA_NIVEL DE LOGRO'!$L$5,'TABLA_NIVEL DE LOGRO'!$K$5))</f>
        <v/>
      </c>
      <c r="X41" s="16" t="str">
        <f t="shared" si="3"/>
        <v/>
      </c>
      <c r="Y41" s="6" t="str">
        <f>IF(X41="","",_xlfn.CONCAT("Logró ",X41," de "&amp;'TABLA_NIVEL DE LOGRO'!$I$6&amp;" puntos"))</f>
        <v/>
      </c>
      <c r="Z41" s="16" t="str">
        <f>IF(X41="","",IF(X41&lt;'TABLA_NIVEL DE LOGRO'!$J$6,0,1))</f>
        <v/>
      </c>
      <c r="AA41" s="25" t="str">
        <f>IF(Z41="","",IF(Z41=0,'TABLA_NIVEL DE LOGRO'!$L$6,'TABLA_NIVEL DE LOGRO'!$K$6))</f>
        <v/>
      </c>
      <c r="AB41" s="16" t="str">
        <f t="shared" si="4"/>
        <v/>
      </c>
      <c r="AC41" s="6" t="str">
        <f>IF(AB41="","",_xlfn.CONCAT("Logró ",AB41," de "&amp;'TABLA_NIVEL DE LOGRO'!$I$6&amp;" puntos"))</f>
        <v/>
      </c>
      <c r="AD41" s="16" t="str">
        <f>IF(AB41="","",IF(AB41&lt;'TABLA_NIVEL DE LOGRO'!$J$7,0,1))</f>
        <v/>
      </c>
      <c r="AE41" s="25" t="str">
        <f>IF(AD41="","",IF(AD41=0,'TABLA_NIVEL DE LOGRO'!$L$6,'TABLA_NIVEL DE LOGRO'!$K$6))</f>
        <v/>
      </c>
      <c r="AF41" s="16" t="str">
        <f t="shared" si="5"/>
        <v/>
      </c>
      <c r="AG41" s="6" t="str">
        <f>IF(AF41="","",_xlfn.CONCAT("Logró ",AF41," de "&amp;'TABLA_NIVEL DE LOGRO'!$I$6&amp;" puntos"))</f>
        <v/>
      </c>
      <c r="AH41" s="16" t="str">
        <f>IF(AF41="","",IF(AF41&lt;'TABLA_NIVEL DE LOGRO'!$J$8,0,1))</f>
        <v/>
      </c>
      <c r="AI41" s="25" t="str">
        <f>IF(AH41="","",IF(AH41=0,'TABLA_NIVEL DE LOGRO'!$L$6,'TABLA_NIVEL DE LOGRO'!$K$6))</f>
        <v/>
      </c>
      <c r="AJ41" s="16" t="str">
        <f t="shared" si="6"/>
        <v/>
      </c>
      <c r="AK41" s="6" t="str">
        <f>IF(AJ41="","",_xlfn.CONCAT("Logró ",AJ41," de "&amp;'TABLA_NIVEL DE LOGRO'!$I$6&amp;" puntos"))</f>
        <v/>
      </c>
      <c r="AL41" s="16" t="str">
        <f>IF(AJ41="","",IF(AJ41&lt;'TABLA_NIVEL DE LOGRO'!$J$9,0,1))</f>
        <v/>
      </c>
      <c r="AM41" s="25" t="str">
        <f>IF(AL41="","",IF(AL41=0,'TABLA_NIVEL DE LOGRO'!$L$6,'TABLA_NIVEL DE LOGRO'!$K$6))</f>
        <v/>
      </c>
    </row>
    <row r="42" spans="1:39" s="20" customFormat="1" x14ac:dyDescent="0.25">
      <c r="A42" s="24" t="str">
        <f>IF('Prueba 6º Matemática'!A50="","",'Prueba 6º Matemática'!A50)</f>
        <v/>
      </c>
      <c r="B42" s="24" t="str">
        <f>IF('Prueba 6º Matemática'!B50="","",'Prueba 6º Matemática'!B50)</f>
        <v/>
      </c>
      <c r="C42" s="24" t="str">
        <f>IF('Prueba 6º Matemática'!C50="","",'Prueba 6º Matemática'!C50)</f>
        <v/>
      </c>
      <c r="D42" s="24" t="str">
        <f>IF('Prueba 6º Matemática'!D50="","",'Prueba 6º Matemática'!D50)</f>
        <v/>
      </c>
      <c r="E42" s="6" t="str">
        <f>IF('Prueba 6º Matemática'!E50="","",IF('Prueba 6º Matemática'!E50=VLOOKUP(TABLA_PUNTUACION!E$5,TABLA_ESPECIFICACIONES!$C:$F,4,FALSE),1,0))</f>
        <v/>
      </c>
      <c r="F42" s="6" t="str">
        <f>IF('Prueba 6º Matemática'!F50="","",IF('Prueba 6º Matemática'!F50=VLOOKUP(TABLA_PUNTUACION!F$5,TABLA_ESPECIFICACIONES!$C:$F,4,FALSE),1,0))</f>
        <v/>
      </c>
      <c r="G42" s="6" t="str">
        <f>IF('Prueba 6º Matemática'!G50="","",IF('Prueba 6º Matemática'!G50=VLOOKUP(TABLA_PUNTUACION!G$5,TABLA_ESPECIFICACIONES!$C:$F,4,FALSE),1,0))</f>
        <v/>
      </c>
      <c r="H42" s="6" t="str">
        <f>IF('Prueba 6º Matemática'!H50="","",IF('Prueba 6º Matemática'!H50=VLOOKUP(TABLA_PUNTUACION!H$5,TABLA_ESPECIFICACIONES!$C:$F,4,FALSE),1,0))</f>
        <v/>
      </c>
      <c r="I42" s="6" t="str">
        <f>IF('Prueba 6º Matemática'!I50="","",IF('Prueba 6º Matemática'!I50=VLOOKUP(TABLA_PUNTUACION!I$5,TABLA_ESPECIFICACIONES!$C:$F,4,FALSE),1,0))</f>
        <v/>
      </c>
      <c r="J42" s="6" t="str">
        <f>IF('Prueba 6º Matemática'!J50="","",IF('Prueba 6º Matemática'!J50=VLOOKUP(TABLA_PUNTUACION!J$5,TABLA_ESPECIFICACIONES!$C:$F,4,FALSE),1,0))</f>
        <v/>
      </c>
      <c r="K42" s="6" t="str">
        <f>IF('Prueba 6º Matemática'!K50="","",IF('Prueba 6º Matemática'!K50=VLOOKUP(TABLA_PUNTUACION!K$5,TABLA_ESPECIFICACIONES!$C:$F,4,FALSE),1,0))</f>
        <v/>
      </c>
      <c r="L42" s="6" t="str">
        <f>IF('Prueba 6º Matemática'!L50="","",IF('Prueba 6º Matemática'!L50=VLOOKUP(TABLA_PUNTUACION!L$5,TABLA_ESPECIFICACIONES!$C:$F,4,FALSE),1,0))</f>
        <v/>
      </c>
      <c r="M42" s="6" t="str">
        <f>IF('Prueba 6º Matemática'!M50="","",IF('Prueba 6º Matemática'!M50=VLOOKUP(TABLA_PUNTUACION!M$5,TABLA_ESPECIFICACIONES!$C:$F,4,FALSE),1,0))</f>
        <v/>
      </c>
      <c r="N42" s="6" t="str">
        <f>IF('Prueba 6º Matemática'!N50="","",IF('Prueba 6º Matemática'!N50=VLOOKUP(TABLA_PUNTUACION!N$5,TABLA_ESPECIFICACIONES!$C:$F,4,FALSE),1,0))</f>
        <v/>
      </c>
      <c r="O42" s="6">
        <f>'TABLA_NIVEL DE LOGRO'!$C$6</f>
        <v>6</v>
      </c>
      <c r="P42" s="6" t="str">
        <f t="shared" si="0"/>
        <v/>
      </c>
      <c r="Q42" s="6" t="str">
        <f>IF(TABLA_PUNTUACION!P42="","",_xlfn.CONCAT("Logró ",TABLA_PUNTUACION!P42," de "&amp;'TABLA_NIVEL DE LOGRO'!$C$11&amp;" puntos"))</f>
        <v/>
      </c>
      <c r="R42" s="16" t="str">
        <f t="shared" si="1"/>
        <v/>
      </c>
      <c r="S42" s="25" t="str">
        <f>IF(P42="","",IF(R42=0,'TABLA_NIVEL DE LOGRO'!$D$5,'TABLA_NIVEL DE LOGRO'!$D$6))</f>
        <v/>
      </c>
      <c r="T42" s="16" t="str">
        <f t="shared" si="2"/>
        <v/>
      </c>
      <c r="U42" s="6" t="str">
        <f>IF(T42="","",_xlfn.CONCAT("Logró ",T42," de "&amp;'TABLA_NIVEL DE LOGRO'!$I$5&amp;" puntos"))</f>
        <v/>
      </c>
      <c r="V42" s="16" t="str">
        <f>IF(T42="","",IF(T42&lt;'TABLA_NIVEL DE LOGRO'!$J$5,0,1))</f>
        <v/>
      </c>
      <c r="W42" s="25" t="str">
        <f>IF(V42="","",IF(V42=0,'TABLA_NIVEL DE LOGRO'!$L$5,'TABLA_NIVEL DE LOGRO'!$K$5))</f>
        <v/>
      </c>
      <c r="X42" s="16" t="str">
        <f t="shared" si="3"/>
        <v/>
      </c>
      <c r="Y42" s="6" t="str">
        <f>IF(X42="","",_xlfn.CONCAT("Logró ",X42," de "&amp;'TABLA_NIVEL DE LOGRO'!$I$6&amp;" puntos"))</f>
        <v/>
      </c>
      <c r="Z42" s="16" t="str">
        <f>IF(X42="","",IF(X42&lt;'TABLA_NIVEL DE LOGRO'!$J$6,0,1))</f>
        <v/>
      </c>
      <c r="AA42" s="25" t="str">
        <f>IF(Z42="","",IF(Z42=0,'TABLA_NIVEL DE LOGRO'!$L$6,'TABLA_NIVEL DE LOGRO'!$K$6))</f>
        <v/>
      </c>
      <c r="AB42" s="16" t="str">
        <f t="shared" si="4"/>
        <v/>
      </c>
      <c r="AC42" s="6" t="str">
        <f>IF(AB42="","",_xlfn.CONCAT("Logró ",AB42," de "&amp;'TABLA_NIVEL DE LOGRO'!$I$6&amp;" puntos"))</f>
        <v/>
      </c>
      <c r="AD42" s="16" t="str">
        <f>IF(AB42="","",IF(AB42&lt;'TABLA_NIVEL DE LOGRO'!$J$7,0,1))</f>
        <v/>
      </c>
      <c r="AE42" s="25" t="str">
        <f>IF(AD42="","",IF(AD42=0,'TABLA_NIVEL DE LOGRO'!$L$6,'TABLA_NIVEL DE LOGRO'!$K$6))</f>
        <v/>
      </c>
      <c r="AF42" s="16" t="str">
        <f t="shared" si="5"/>
        <v/>
      </c>
      <c r="AG42" s="6" t="str">
        <f>IF(AF42="","",_xlfn.CONCAT("Logró ",AF42," de "&amp;'TABLA_NIVEL DE LOGRO'!$I$6&amp;" puntos"))</f>
        <v/>
      </c>
      <c r="AH42" s="16" t="str">
        <f>IF(AF42="","",IF(AF42&lt;'TABLA_NIVEL DE LOGRO'!$J$8,0,1))</f>
        <v/>
      </c>
      <c r="AI42" s="25" t="str">
        <f>IF(AH42="","",IF(AH42=0,'TABLA_NIVEL DE LOGRO'!$L$6,'TABLA_NIVEL DE LOGRO'!$K$6))</f>
        <v/>
      </c>
      <c r="AJ42" s="16" t="str">
        <f t="shared" si="6"/>
        <v/>
      </c>
      <c r="AK42" s="6" t="str">
        <f>IF(AJ42="","",_xlfn.CONCAT("Logró ",AJ42," de "&amp;'TABLA_NIVEL DE LOGRO'!$I$6&amp;" puntos"))</f>
        <v/>
      </c>
      <c r="AL42" s="16" t="str">
        <f>IF(AJ42="","",IF(AJ42&lt;'TABLA_NIVEL DE LOGRO'!$J$9,0,1))</f>
        <v/>
      </c>
      <c r="AM42" s="25" t="str">
        <f>IF(AL42="","",IF(AL42=0,'TABLA_NIVEL DE LOGRO'!$L$6,'TABLA_NIVEL DE LOGRO'!$K$6))</f>
        <v/>
      </c>
    </row>
    <row r="43" spans="1:39" s="20" customFormat="1" x14ac:dyDescent="0.25">
      <c r="A43" s="24" t="str">
        <f>IF('Prueba 6º Matemática'!A51="","",'Prueba 6º Matemática'!A51)</f>
        <v/>
      </c>
      <c r="B43" s="24" t="str">
        <f>IF('Prueba 6º Matemática'!B51="","",'Prueba 6º Matemática'!B51)</f>
        <v/>
      </c>
      <c r="C43" s="24" t="str">
        <f>IF('Prueba 6º Matemática'!C51="","",'Prueba 6º Matemática'!C51)</f>
        <v/>
      </c>
      <c r="D43" s="24" t="str">
        <f>IF('Prueba 6º Matemática'!D51="","",'Prueba 6º Matemática'!D51)</f>
        <v/>
      </c>
      <c r="E43" s="6" t="str">
        <f>IF('Prueba 6º Matemática'!E51="","",IF('Prueba 6º Matemática'!E51=VLOOKUP(TABLA_PUNTUACION!E$5,TABLA_ESPECIFICACIONES!$C:$F,4,FALSE),1,0))</f>
        <v/>
      </c>
      <c r="F43" s="6" t="str">
        <f>IF('Prueba 6º Matemática'!F51="","",IF('Prueba 6º Matemática'!F51=VLOOKUP(TABLA_PUNTUACION!F$5,TABLA_ESPECIFICACIONES!$C:$F,4,FALSE),1,0))</f>
        <v/>
      </c>
      <c r="G43" s="6" t="str">
        <f>IF('Prueba 6º Matemática'!G51="","",IF('Prueba 6º Matemática'!G51=VLOOKUP(TABLA_PUNTUACION!G$5,TABLA_ESPECIFICACIONES!$C:$F,4,FALSE),1,0))</f>
        <v/>
      </c>
      <c r="H43" s="6" t="str">
        <f>IF('Prueba 6º Matemática'!H51="","",IF('Prueba 6º Matemática'!H51=VLOOKUP(TABLA_PUNTUACION!H$5,TABLA_ESPECIFICACIONES!$C:$F,4,FALSE),1,0))</f>
        <v/>
      </c>
      <c r="I43" s="6" t="str">
        <f>IF('Prueba 6º Matemática'!I51="","",IF('Prueba 6º Matemática'!I51=VLOOKUP(TABLA_PUNTUACION!I$5,TABLA_ESPECIFICACIONES!$C:$F,4,FALSE),1,0))</f>
        <v/>
      </c>
      <c r="J43" s="6" t="str">
        <f>IF('Prueba 6º Matemática'!J51="","",IF('Prueba 6º Matemática'!J51=VLOOKUP(TABLA_PUNTUACION!J$5,TABLA_ESPECIFICACIONES!$C:$F,4,FALSE),1,0))</f>
        <v/>
      </c>
      <c r="K43" s="6" t="str">
        <f>IF('Prueba 6º Matemática'!K51="","",IF('Prueba 6º Matemática'!K51=VLOOKUP(TABLA_PUNTUACION!K$5,TABLA_ESPECIFICACIONES!$C:$F,4,FALSE),1,0))</f>
        <v/>
      </c>
      <c r="L43" s="6" t="str">
        <f>IF('Prueba 6º Matemática'!L51="","",IF('Prueba 6º Matemática'!L51=VLOOKUP(TABLA_PUNTUACION!L$5,TABLA_ESPECIFICACIONES!$C:$F,4,FALSE),1,0))</f>
        <v/>
      </c>
      <c r="M43" s="6" t="str">
        <f>IF('Prueba 6º Matemática'!M51="","",IF('Prueba 6º Matemática'!M51=VLOOKUP(TABLA_PUNTUACION!M$5,TABLA_ESPECIFICACIONES!$C:$F,4,FALSE),1,0))</f>
        <v/>
      </c>
      <c r="N43" s="6" t="str">
        <f>IF('Prueba 6º Matemática'!N51="","",IF('Prueba 6º Matemática'!N51=VLOOKUP(TABLA_PUNTUACION!N$5,TABLA_ESPECIFICACIONES!$C:$F,4,FALSE),1,0))</f>
        <v/>
      </c>
      <c r="O43" s="6">
        <f>'TABLA_NIVEL DE LOGRO'!$C$6</f>
        <v>6</v>
      </c>
      <c r="P43" s="6" t="str">
        <f t="shared" si="0"/>
        <v/>
      </c>
      <c r="Q43" s="6" t="str">
        <f>IF(TABLA_PUNTUACION!P43="","",_xlfn.CONCAT("Logró ",TABLA_PUNTUACION!P43," de "&amp;'TABLA_NIVEL DE LOGRO'!$C$11&amp;" puntos"))</f>
        <v/>
      </c>
      <c r="R43" s="16" t="str">
        <f t="shared" si="1"/>
        <v/>
      </c>
      <c r="S43" s="25" t="str">
        <f>IF(P43="","",IF(R43=0,'TABLA_NIVEL DE LOGRO'!$D$5,'TABLA_NIVEL DE LOGRO'!$D$6))</f>
        <v/>
      </c>
      <c r="T43" s="16" t="str">
        <f t="shared" si="2"/>
        <v/>
      </c>
      <c r="U43" s="6" t="str">
        <f>IF(T43="","",_xlfn.CONCAT("Logró ",T43," de "&amp;'TABLA_NIVEL DE LOGRO'!$I$5&amp;" puntos"))</f>
        <v/>
      </c>
      <c r="V43" s="16" t="str">
        <f>IF(T43="","",IF(T43&lt;'TABLA_NIVEL DE LOGRO'!$J$5,0,1))</f>
        <v/>
      </c>
      <c r="W43" s="25" t="str">
        <f>IF(V43="","",IF(V43=0,'TABLA_NIVEL DE LOGRO'!$L$5,'TABLA_NIVEL DE LOGRO'!$K$5))</f>
        <v/>
      </c>
      <c r="X43" s="16" t="str">
        <f t="shared" si="3"/>
        <v/>
      </c>
      <c r="Y43" s="6" t="str">
        <f>IF(X43="","",_xlfn.CONCAT("Logró ",X43," de "&amp;'TABLA_NIVEL DE LOGRO'!$I$6&amp;" puntos"))</f>
        <v/>
      </c>
      <c r="Z43" s="16" t="str">
        <f>IF(X43="","",IF(X43&lt;'TABLA_NIVEL DE LOGRO'!$J$6,0,1))</f>
        <v/>
      </c>
      <c r="AA43" s="25" t="str">
        <f>IF(Z43="","",IF(Z43=0,'TABLA_NIVEL DE LOGRO'!$L$6,'TABLA_NIVEL DE LOGRO'!$K$6))</f>
        <v/>
      </c>
      <c r="AB43" s="16" t="str">
        <f t="shared" si="4"/>
        <v/>
      </c>
      <c r="AC43" s="6" t="str">
        <f>IF(AB43="","",_xlfn.CONCAT("Logró ",AB43," de "&amp;'TABLA_NIVEL DE LOGRO'!$I$6&amp;" puntos"))</f>
        <v/>
      </c>
      <c r="AD43" s="16" t="str">
        <f>IF(AB43="","",IF(AB43&lt;'TABLA_NIVEL DE LOGRO'!$J$7,0,1))</f>
        <v/>
      </c>
      <c r="AE43" s="25" t="str">
        <f>IF(AD43="","",IF(AD43=0,'TABLA_NIVEL DE LOGRO'!$L$6,'TABLA_NIVEL DE LOGRO'!$K$6))</f>
        <v/>
      </c>
      <c r="AF43" s="16" t="str">
        <f t="shared" si="5"/>
        <v/>
      </c>
      <c r="AG43" s="6" t="str">
        <f>IF(AF43="","",_xlfn.CONCAT("Logró ",AF43," de "&amp;'TABLA_NIVEL DE LOGRO'!$I$6&amp;" puntos"))</f>
        <v/>
      </c>
      <c r="AH43" s="16" t="str">
        <f>IF(AF43="","",IF(AF43&lt;'TABLA_NIVEL DE LOGRO'!$J$8,0,1))</f>
        <v/>
      </c>
      <c r="AI43" s="25" t="str">
        <f>IF(AH43="","",IF(AH43=0,'TABLA_NIVEL DE LOGRO'!$L$6,'TABLA_NIVEL DE LOGRO'!$K$6))</f>
        <v/>
      </c>
      <c r="AJ43" s="16" t="str">
        <f t="shared" si="6"/>
        <v/>
      </c>
      <c r="AK43" s="6" t="str">
        <f>IF(AJ43="","",_xlfn.CONCAT("Logró ",AJ43," de "&amp;'TABLA_NIVEL DE LOGRO'!$I$6&amp;" puntos"))</f>
        <v/>
      </c>
      <c r="AL43" s="16" t="str">
        <f>IF(AJ43="","",IF(AJ43&lt;'TABLA_NIVEL DE LOGRO'!$J$9,0,1))</f>
        <v/>
      </c>
      <c r="AM43" s="25" t="str">
        <f>IF(AL43="","",IF(AL43=0,'TABLA_NIVEL DE LOGRO'!$L$6,'TABLA_NIVEL DE LOGRO'!$K$6))</f>
        <v/>
      </c>
    </row>
    <row r="44" spans="1:39" s="20" customFormat="1" x14ac:dyDescent="0.25">
      <c r="A44" s="24" t="str">
        <f>IF('Prueba 6º Matemática'!A52="","",'Prueba 6º Matemática'!A52)</f>
        <v/>
      </c>
      <c r="B44" s="24" t="str">
        <f>IF('Prueba 6º Matemática'!B52="","",'Prueba 6º Matemática'!B52)</f>
        <v/>
      </c>
      <c r="C44" s="24" t="str">
        <f>IF('Prueba 6º Matemática'!C52="","",'Prueba 6º Matemática'!C52)</f>
        <v/>
      </c>
      <c r="D44" s="24" t="str">
        <f>IF('Prueba 6º Matemática'!D52="","",'Prueba 6º Matemática'!D52)</f>
        <v/>
      </c>
      <c r="E44" s="6" t="str">
        <f>IF('Prueba 6º Matemática'!E52="","",IF('Prueba 6º Matemática'!E52=VLOOKUP(TABLA_PUNTUACION!E$5,TABLA_ESPECIFICACIONES!$C:$F,4,FALSE),1,0))</f>
        <v/>
      </c>
      <c r="F44" s="6" t="str">
        <f>IF('Prueba 6º Matemática'!F52="","",IF('Prueba 6º Matemática'!F52=VLOOKUP(TABLA_PUNTUACION!F$5,TABLA_ESPECIFICACIONES!$C:$F,4,FALSE),1,0))</f>
        <v/>
      </c>
      <c r="G44" s="6" t="str">
        <f>IF('Prueba 6º Matemática'!G52="","",IF('Prueba 6º Matemática'!G52=VLOOKUP(TABLA_PUNTUACION!G$5,TABLA_ESPECIFICACIONES!$C:$F,4,FALSE),1,0))</f>
        <v/>
      </c>
      <c r="H44" s="6" t="str">
        <f>IF('Prueba 6º Matemática'!H52="","",IF('Prueba 6º Matemática'!H52=VLOOKUP(TABLA_PUNTUACION!H$5,TABLA_ESPECIFICACIONES!$C:$F,4,FALSE),1,0))</f>
        <v/>
      </c>
      <c r="I44" s="6" t="str">
        <f>IF('Prueba 6º Matemática'!I52="","",IF('Prueba 6º Matemática'!I52=VLOOKUP(TABLA_PUNTUACION!I$5,TABLA_ESPECIFICACIONES!$C:$F,4,FALSE),1,0))</f>
        <v/>
      </c>
      <c r="J44" s="6" t="str">
        <f>IF('Prueba 6º Matemática'!J52="","",IF('Prueba 6º Matemática'!J52=VLOOKUP(TABLA_PUNTUACION!J$5,TABLA_ESPECIFICACIONES!$C:$F,4,FALSE),1,0))</f>
        <v/>
      </c>
      <c r="K44" s="6" t="str">
        <f>IF('Prueba 6º Matemática'!K52="","",IF('Prueba 6º Matemática'!K52=VLOOKUP(TABLA_PUNTUACION!K$5,TABLA_ESPECIFICACIONES!$C:$F,4,FALSE),1,0))</f>
        <v/>
      </c>
      <c r="L44" s="6" t="str">
        <f>IF('Prueba 6º Matemática'!L52="","",IF('Prueba 6º Matemática'!L52=VLOOKUP(TABLA_PUNTUACION!L$5,TABLA_ESPECIFICACIONES!$C:$F,4,FALSE),1,0))</f>
        <v/>
      </c>
      <c r="M44" s="6" t="str">
        <f>IF('Prueba 6º Matemática'!M52="","",IF('Prueba 6º Matemática'!M52=VLOOKUP(TABLA_PUNTUACION!M$5,TABLA_ESPECIFICACIONES!$C:$F,4,FALSE),1,0))</f>
        <v/>
      </c>
      <c r="N44" s="6" t="str">
        <f>IF('Prueba 6º Matemática'!N52="","",IF('Prueba 6º Matemática'!N52=VLOOKUP(TABLA_PUNTUACION!N$5,TABLA_ESPECIFICACIONES!$C:$F,4,FALSE),1,0))</f>
        <v/>
      </c>
      <c r="O44" s="6">
        <f>'TABLA_NIVEL DE LOGRO'!$C$6</f>
        <v>6</v>
      </c>
      <c r="P44" s="6" t="str">
        <f t="shared" si="0"/>
        <v/>
      </c>
      <c r="Q44" s="6" t="str">
        <f>IF(TABLA_PUNTUACION!P44="","",_xlfn.CONCAT("Logró ",TABLA_PUNTUACION!P44," de "&amp;'TABLA_NIVEL DE LOGRO'!$C$11&amp;" puntos"))</f>
        <v/>
      </c>
      <c r="R44" s="16" t="str">
        <f t="shared" si="1"/>
        <v/>
      </c>
      <c r="S44" s="25" t="str">
        <f>IF(P44="","",IF(R44=0,'TABLA_NIVEL DE LOGRO'!$D$5,'TABLA_NIVEL DE LOGRO'!$D$6))</f>
        <v/>
      </c>
      <c r="T44" s="16" t="str">
        <f t="shared" si="2"/>
        <v/>
      </c>
      <c r="U44" s="6" t="str">
        <f>IF(T44="","",_xlfn.CONCAT("Logró ",T44," de "&amp;'TABLA_NIVEL DE LOGRO'!$I$5&amp;" puntos"))</f>
        <v/>
      </c>
      <c r="V44" s="16" t="str">
        <f>IF(T44="","",IF(T44&lt;'TABLA_NIVEL DE LOGRO'!$J$5,0,1))</f>
        <v/>
      </c>
      <c r="W44" s="25" t="str">
        <f>IF(V44="","",IF(V44=0,'TABLA_NIVEL DE LOGRO'!$L$5,'TABLA_NIVEL DE LOGRO'!$K$5))</f>
        <v/>
      </c>
      <c r="X44" s="16" t="str">
        <f t="shared" si="3"/>
        <v/>
      </c>
      <c r="Y44" s="6" t="str">
        <f>IF(X44="","",_xlfn.CONCAT("Logró ",X44," de "&amp;'TABLA_NIVEL DE LOGRO'!$I$6&amp;" puntos"))</f>
        <v/>
      </c>
      <c r="Z44" s="16" t="str">
        <f>IF(X44="","",IF(X44&lt;'TABLA_NIVEL DE LOGRO'!$J$6,0,1))</f>
        <v/>
      </c>
      <c r="AA44" s="25" t="str">
        <f>IF(Z44="","",IF(Z44=0,'TABLA_NIVEL DE LOGRO'!$L$6,'TABLA_NIVEL DE LOGRO'!$K$6))</f>
        <v/>
      </c>
      <c r="AB44" s="16" t="str">
        <f t="shared" si="4"/>
        <v/>
      </c>
      <c r="AC44" s="6" t="str">
        <f>IF(AB44="","",_xlfn.CONCAT("Logró ",AB44," de "&amp;'TABLA_NIVEL DE LOGRO'!$I$6&amp;" puntos"))</f>
        <v/>
      </c>
      <c r="AD44" s="16" t="str">
        <f>IF(AB44="","",IF(AB44&lt;'TABLA_NIVEL DE LOGRO'!$J$7,0,1))</f>
        <v/>
      </c>
      <c r="AE44" s="25" t="str">
        <f>IF(AD44="","",IF(AD44=0,'TABLA_NIVEL DE LOGRO'!$L$6,'TABLA_NIVEL DE LOGRO'!$K$6))</f>
        <v/>
      </c>
      <c r="AF44" s="16" t="str">
        <f t="shared" si="5"/>
        <v/>
      </c>
      <c r="AG44" s="6" t="str">
        <f>IF(AF44="","",_xlfn.CONCAT("Logró ",AF44," de "&amp;'TABLA_NIVEL DE LOGRO'!$I$6&amp;" puntos"))</f>
        <v/>
      </c>
      <c r="AH44" s="16" t="str">
        <f>IF(AF44="","",IF(AF44&lt;'TABLA_NIVEL DE LOGRO'!$J$8,0,1))</f>
        <v/>
      </c>
      <c r="AI44" s="25" t="str">
        <f>IF(AH44="","",IF(AH44=0,'TABLA_NIVEL DE LOGRO'!$L$6,'TABLA_NIVEL DE LOGRO'!$K$6))</f>
        <v/>
      </c>
      <c r="AJ44" s="16" t="str">
        <f t="shared" si="6"/>
        <v/>
      </c>
      <c r="AK44" s="6" t="str">
        <f>IF(AJ44="","",_xlfn.CONCAT("Logró ",AJ44," de "&amp;'TABLA_NIVEL DE LOGRO'!$I$6&amp;" puntos"))</f>
        <v/>
      </c>
      <c r="AL44" s="16" t="str">
        <f>IF(AJ44="","",IF(AJ44&lt;'TABLA_NIVEL DE LOGRO'!$J$9,0,1))</f>
        <v/>
      </c>
      <c r="AM44" s="25" t="str">
        <f>IF(AL44="","",IF(AL44=0,'TABLA_NIVEL DE LOGRO'!$L$6,'TABLA_NIVEL DE LOGRO'!$K$6))</f>
        <v/>
      </c>
    </row>
    <row r="45" spans="1:39" s="20" customFormat="1" x14ac:dyDescent="0.25">
      <c r="A45" s="24" t="str">
        <f>IF('Prueba 6º Matemática'!A53="","",'Prueba 6º Matemática'!A53)</f>
        <v/>
      </c>
      <c r="B45" s="24" t="str">
        <f>IF('Prueba 6º Matemática'!B53="","",'Prueba 6º Matemática'!B53)</f>
        <v/>
      </c>
      <c r="C45" s="24" t="str">
        <f>IF('Prueba 6º Matemática'!C53="","",'Prueba 6º Matemática'!C53)</f>
        <v/>
      </c>
      <c r="D45" s="24" t="str">
        <f>IF('Prueba 6º Matemática'!D53="","",'Prueba 6º Matemática'!D53)</f>
        <v/>
      </c>
      <c r="E45" s="6" t="str">
        <f>IF('Prueba 6º Matemática'!E53="","",IF('Prueba 6º Matemática'!E53=VLOOKUP(TABLA_PUNTUACION!E$5,TABLA_ESPECIFICACIONES!$C:$F,4,FALSE),1,0))</f>
        <v/>
      </c>
      <c r="F45" s="6" t="str">
        <f>IF('Prueba 6º Matemática'!F53="","",IF('Prueba 6º Matemática'!F53=VLOOKUP(TABLA_PUNTUACION!F$5,TABLA_ESPECIFICACIONES!$C:$F,4,FALSE),1,0))</f>
        <v/>
      </c>
      <c r="G45" s="6" t="str">
        <f>IF('Prueba 6º Matemática'!G53="","",IF('Prueba 6º Matemática'!G53=VLOOKUP(TABLA_PUNTUACION!G$5,TABLA_ESPECIFICACIONES!$C:$F,4,FALSE),1,0))</f>
        <v/>
      </c>
      <c r="H45" s="6" t="str">
        <f>IF('Prueba 6º Matemática'!H53="","",IF('Prueba 6º Matemática'!H53=VLOOKUP(TABLA_PUNTUACION!H$5,TABLA_ESPECIFICACIONES!$C:$F,4,FALSE),1,0))</f>
        <v/>
      </c>
      <c r="I45" s="6" t="str">
        <f>IF('Prueba 6º Matemática'!I53="","",IF('Prueba 6º Matemática'!I53=VLOOKUP(TABLA_PUNTUACION!I$5,TABLA_ESPECIFICACIONES!$C:$F,4,FALSE),1,0))</f>
        <v/>
      </c>
      <c r="J45" s="6" t="str">
        <f>IF('Prueba 6º Matemática'!J53="","",IF('Prueba 6º Matemática'!J53=VLOOKUP(TABLA_PUNTUACION!J$5,TABLA_ESPECIFICACIONES!$C:$F,4,FALSE),1,0))</f>
        <v/>
      </c>
      <c r="K45" s="6" t="str">
        <f>IF('Prueba 6º Matemática'!K53="","",IF('Prueba 6º Matemática'!K53=VLOOKUP(TABLA_PUNTUACION!K$5,TABLA_ESPECIFICACIONES!$C:$F,4,FALSE),1,0))</f>
        <v/>
      </c>
      <c r="L45" s="6" t="str">
        <f>IF('Prueba 6º Matemática'!L53="","",IF('Prueba 6º Matemática'!L53=VLOOKUP(TABLA_PUNTUACION!L$5,TABLA_ESPECIFICACIONES!$C:$F,4,FALSE),1,0))</f>
        <v/>
      </c>
      <c r="M45" s="6" t="str">
        <f>IF('Prueba 6º Matemática'!M53="","",IF('Prueba 6º Matemática'!M53=VLOOKUP(TABLA_PUNTUACION!M$5,TABLA_ESPECIFICACIONES!$C:$F,4,FALSE),1,0))</f>
        <v/>
      </c>
      <c r="N45" s="6" t="str">
        <f>IF('Prueba 6º Matemática'!N53="","",IF('Prueba 6º Matemática'!N53=VLOOKUP(TABLA_PUNTUACION!N$5,TABLA_ESPECIFICACIONES!$C:$F,4,FALSE),1,0))</f>
        <v/>
      </c>
      <c r="O45" s="6">
        <f>'TABLA_NIVEL DE LOGRO'!$C$6</f>
        <v>6</v>
      </c>
      <c r="P45" s="6" t="str">
        <f t="shared" si="0"/>
        <v/>
      </c>
      <c r="Q45" s="6" t="str">
        <f>IF(TABLA_PUNTUACION!P45="","",_xlfn.CONCAT("Logró ",TABLA_PUNTUACION!P45," de "&amp;'TABLA_NIVEL DE LOGRO'!$C$11&amp;" puntos"))</f>
        <v/>
      </c>
      <c r="R45" s="16" t="str">
        <f t="shared" si="1"/>
        <v/>
      </c>
      <c r="S45" s="25" t="str">
        <f>IF(P45="","",IF(R45=0,'TABLA_NIVEL DE LOGRO'!$D$5,'TABLA_NIVEL DE LOGRO'!$D$6))</f>
        <v/>
      </c>
      <c r="T45" s="16" t="str">
        <f t="shared" si="2"/>
        <v/>
      </c>
      <c r="U45" s="6" t="str">
        <f>IF(T45="","",_xlfn.CONCAT("Logró ",T45," de "&amp;'TABLA_NIVEL DE LOGRO'!$I$5&amp;" puntos"))</f>
        <v/>
      </c>
      <c r="V45" s="16" t="str">
        <f>IF(T45="","",IF(T45&lt;'TABLA_NIVEL DE LOGRO'!$J$5,0,1))</f>
        <v/>
      </c>
      <c r="W45" s="25" t="str">
        <f>IF(V45="","",IF(V45=0,'TABLA_NIVEL DE LOGRO'!$L$5,'TABLA_NIVEL DE LOGRO'!$K$5))</f>
        <v/>
      </c>
      <c r="X45" s="16" t="str">
        <f t="shared" si="3"/>
        <v/>
      </c>
      <c r="Y45" s="6" t="str">
        <f>IF(X45="","",_xlfn.CONCAT("Logró ",X45," de "&amp;'TABLA_NIVEL DE LOGRO'!$I$6&amp;" puntos"))</f>
        <v/>
      </c>
      <c r="Z45" s="16" t="str">
        <f>IF(X45="","",IF(X45&lt;'TABLA_NIVEL DE LOGRO'!$J$6,0,1))</f>
        <v/>
      </c>
      <c r="AA45" s="25" t="str">
        <f>IF(Z45="","",IF(Z45=0,'TABLA_NIVEL DE LOGRO'!$L$6,'TABLA_NIVEL DE LOGRO'!$K$6))</f>
        <v/>
      </c>
      <c r="AB45" s="16" t="str">
        <f t="shared" si="4"/>
        <v/>
      </c>
      <c r="AC45" s="6" t="str">
        <f>IF(AB45="","",_xlfn.CONCAT("Logró ",AB45," de "&amp;'TABLA_NIVEL DE LOGRO'!$I$6&amp;" puntos"))</f>
        <v/>
      </c>
      <c r="AD45" s="16" t="str">
        <f>IF(AB45="","",IF(AB45&lt;'TABLA_NIVEL DE LOGRO'!$J$7,0,1))</f>
        <v/>
      </c>
      <c r="AE45" s="25" t="str">
        <f>IF(AD45="","",IF(AD45=0,'TABLA_NIVEL DE LOGRO'!$L$6,'TABLA_NIVEL DE LOGRO'!$K$6))</f>
        <v/>
      </c>
      <c r="AF45" s="16" t="str">
        <f t="shared" si="5"/>
        <v/>
      </c>
      <c r="AG45" s="6" t="str">
        <f>IF(AF45="","",_xlfn.CONCAT("Logró ",AF45," de "&amp;'TABLA_NIVEL DE LOGRO'!$I$6&amp;" puntos"))</f>
        <v/>
      </c>
      <c r="AH45" s="16" t="str">
        <f>IF(AF45="","",IF(AF45&lt;'TABLA_NIVEL DE LOGRO'!$J$8,0,1))</f>
        <v/>
      </c>
      <c r="AI45" s="25" t="str">
        <f>IF(AH45="","",IF(AH45=0,'TABLA_NIVEL DE LOGRO'!$L$6,'TABLA_NIVEL DE LOGRO'!$K$6))</f>
        <v/>
      </c>
      <c r="AJ45" s="16" t="str">
        <f t="shared" si="6"/>
        <v/>
      </c>
      <c r="AK45" s="6" t="str">
        <f>IF(AJ45="","",_xlfn.CONCAT("Logró ",AJ45," de "&amp;'TABLA_NIVEL DE LOGRO'!$I$6&amp;" puntos"))</f>
        <v/>
      </c>
      <c r="AL45" s="16" t="str">
        <f>IF(AJ45="","",IF(AJ45&lt;'TABLA_NIVEL DE LOGRO'!$J$9,0,1))</f>
        <v/>
      </c>
      <c r="AM45" s="25" t="str">
        <f>IF(AL45="","",IF(AL45=0,'TABLA_NIVEL DE LOGRO'!$L$6,'TABLA_NIVEL DE LOGRO'!$K$6))</f>
        <v/>
      </c>
    </row>
    <row r="46" spans="1:39" s="20" customFormat="1" x14ac:dyDescent="0.25">
      <c r="A46" s="24" t="str">
        <f>IF('Prueba 6º Matemática'!A54="","",'Prueba 6º Matemática'!A54)</f>
        <v/>
      </c>
      <c r="B46" s="24" t="str">
        <f>IF('Prueba 6º Matemática'!B54="","",'Prueba 6º Matemática'!B54)</f>
        <v/>
      </c>
      <c r="C46" s="24" t="str">
        <f>IF('Prueba 6º Matemática'!C54="","",'Prueba 6º Matemática'!C54)</f>
        <v/>
      </c>
      <c r="D46" s="24" t="str">
        <f>IF('Prueba 6º Matemática'!D54="","",'Prueba 6º Matemática'!D54)</f>
        <v/>
      </c>
      <c r="E46" s="6" t="str">
        <f>IF('Prueba 6º Matemática'!E54="","",IF('Prueba 6º Matemática'!E54=VLOOKUP(TABLA_PUNTUACION!E$5,TABLA_ESPECIFICACIONES!$C:$F,4,FALSE),1,0))</f>
        <v/>
      </c>
      <c r="F46" s="6" t="str">
        <f>IF('Prueba 6º Matemática'!F54="","",IF('Prueba 6º Matemática'!F54=VLOOKUP(TABLA_PUNTUACION!F$5,TABLA_ESPECIFICACIONES!$C:$F,4,FALSE),1,0))</f>
        <v/>
      </c>
      <c r="G46" s="6" t="str">
        <f>IF('Prueba 6º Matemática'!G54="","",IF('Prueba 6º Matemática'!G54=VLOOKUP(TABLA_PUNTUACION!G$5,TABLA_ESPECIFICACIONES!$C:$F,4,FALSE),1,0))</f>
        <v/>
      </c>
      <c r="H46" s="6" t="str">
        <f>IF('Prueba 6º Matemática'!H54="","",IF('Prueba 6º Matemática'!H54=VLOOKUP(TABLA_PUNTUACION!H$5,TABLA_ESPECIFICACIONES!$C:$F,4,FALSE),1,0))</f>
        <v/>
      </c>
      <c r="I46" s="6" t="str">
        <f>IF('Prueba 6º Matemática'!I54="","",IF('Prueba 6º Matemática'!I54=VLOOKUP(TABLA_PUNTUACION!I$5,TABLA_ESPECIFICACIONES!$C:$F,4,FALSE),1,0))</f>
        <v/>
      </c>
      <c r="J46" s="6" t="str">
        <f>IF('Prueba 6º Matemática'!J54="","",IF('Prueba 6º Matemática'!J54=VLOOKUP(TABLA_PUNTUACION!J$5,TABLA_ESPECIFICACIONES!$C:$F,4,FALSE),1,0))</f>
        <v/>
      </c>
      <c r="K46" s="6" t="str">
        <f>IF('Prueba 6º Matemática'!K54="","",IF('Prueba 6º Matemática'!K54=VLOOKUP(TABLA_PUNTUACION!K$5,TABLA_ESPECIFICACIONES!$C:$F,4,FALSE),1,0))</f>
        <v/>
      </c>
      <c r="L46" s="6" t="str">
        <f>IF('Prueba 6º Matemática'!L54="","",IF('Prueba 6º Matemática'!L54=VLOOKUP(TABLA_PUNTUACION!L$5,TABLA_ESPECIFICACIONES!$C:$F,4,FALSE),1,0))</f>
        <v/>
      </c>
      <c r="M46" s="6" t="str">
        <f>IF('Prueba 6º Matemática'!M54="","",IF('Prueba 6º Matemática'!M54=VLOOKUP(TABLA_PUNTUACION!M$5,TABLA_ESPECIFICACIONES!$C:$F,4,FALSE),1,0))</f>
        <v/>
      </c>
      <c r="N46" s="6" t="str">
        <f>IF('Prueba 6º Matemática'!N54="","",IF('Prueba 6º Matemática'!N54=VLOOKUP(TABLA_PUNTUACION!N$5,TABLA_ESPECIFICACIONES!$C:$F,4,FALSE),1,0))</f>
        <v/>
      </c>
      <c r="O46" s="6">
        <f>'TABLA_NIVEL DE LOGRO'!$C$6</f>
        <v>6</v>
      </c>
      <c r="P46" s="6" t="str">
        <f t="shared" si="0"/>
        <v/>
      </c>
      <c r="Q46" s="6" t="str">
        <f>IF(TABLA_PUNTUACION!P46="","",_xlfn.CONCAT("Logró ",TABLA_PUNTUACION!P46," de "&amp;'TABLA_NIVEL DE LOGRO'!$C$11&amp;" puntos"))</f>
        <v/>
      </c>
      <c r="R46" s="16" t="str">
        <f t="shared" si="1"/>
        <v/>
      </c>
      <c r="S46" s="25" t="str">
        <f>IF(P46="","",IF(R46=0,'TABLA_NIVEL DE LOGRO'!$D$5,'TABLA_NIVEL DE LOGRO'!$D$6))</f>
        <v/>
      </c>
      <c r="T46" s="16" t="str">
        <f t="shared" si="2"/>
        <v/>
      </c>
      <c r="U46" s="6" t="str">
        <f>IF(T46="","",_xlfn.CONCAT("Logró ",T46," de "&amp;'TABLA_NIVEL DE LOGRO'!$I$5&amp;" puntos"))</f>
        <v/>
      </c>
      <c r="V46" s="16" t="str">
        <f>IF(T46="","",IF(T46&lt;'TABLA_NIVEL DE LOGRO'!$J$5,0,1))</f>
        <v/>
      </c>
      <c r="W46" s="25" t="str">
        <f>IF(V46="","",IF(V46=0,'TABLA_NIVEL DE LOGRO'!$L$5,'TABLA_NIVEL DE LOGRO'!$K$5))</f>
        <v/>
      </c>
      <c r="X46" s="16" t="str">
        <f t="shared" si="3"/>
        <v/>
      </c>
      <c r="Y46" s="6" t="str">
        <f>IF(X46="","",_xlfn.CONCAT("Logró ",X46," de "&amp;'TABLA_NIVEL DE LOGRO'!$I$6&amp;" puntos"))</f>
        <v/>
      </c>
      <c r="Z46" s="16" t="str">
        <f>IF(X46="","",IF(X46&lt;'TABLA_NIVEL DE LOGRO'!$J$6,0,1))</f>
        <v/>
      </c>
      <c r="AA46" s="25" t="str">
        <f>IF(Z46="","",IF(Z46=0,'TABLA_NIVEL DE LOGRO'!$L$6,'TABLA_NIVEL DE LOGRO'!$K$6))</f>
        <v/>
      </c>
      <c r="AB46" s="16" t="str">
        <f t="shared" si="4"/>
        <v/>
      </c>
      <c r="AC46" s="6" t="str">
        <f>IF(AB46="","",_xlfn.CONCAT("Logró ",AB46," de "&amp;'TABLA_NIVEL DE LOGRO'!$I$6&amp;" puntos"))</f>
        <v/>
      </c>
      <c r="AD46" s="16" t="str">
        <f>IF(AB46="","",IF(AB46&lt;'TABLA_NIVEL DE LOGRO'!$J$7,0,1))</f>
        <v/>
      </c>
      <c r="AE46" s="25" t="str">
        <f>IF(AD46="","",IF(AD46=0,'TABLA_NIVEL DE LOGRO'!$L$6,'TABLA_NIVEL DE LOGRO'!$K$6))</f>
        <v/>
      </c>
      <c r="AF46" s="16" t="str">
        <f t="shared" si="5"/>
        <v/>
      </c>
      <c r="AG46" s="6" t="str">
        <f>IF(AF46="","",_xlfn.CONCAT("Logró ",AF46," de "&amp;'TABLA_NIVEL DE LOGRO'!$I$6&amp;" puntos"))</f>
        <v/>
      </c>
      <c r="AH46" s="16" t="str">
        <f>IF(AF46="","",IF(AF46&lt;'TABLA_NIVEL DE LOGRO'!$J$8,0,1))</f>
        <v/>
      </c>
      <c r="AI46" s="25" t="str">
        <f>IF(AH46="","",IF(AH46=0,'TABLA_NIVEL DE LOGRO'!$L$6,'TABLA_NIVEL DE LOGRO'!$K$6))</f>
        <v/>
      </c>
      <c r="AJ46" s="16" t="str">
        <f t="shared" si="6"/>
        <v/>
      </c>
      <c r="AK46" s="6" t="str">
        <f>IF(AJ46="","",_xlfn.CONCAT("Logró ",AJ46," de "&amp;'TABLA_NIVEL DE LOGRO'!$I$6&amp;" puntos"))</f>
        <v/>
      </c>
      <c r="AL46" s="16" t="str">
        <f>IF(AJ46="","",IF(AJ46&lt;'TABLA_NIVEL DE LOGRO'!$J$9,0,1))</f>
        <v/>
      </c>
      <c r="AM46" s="25" t="str">
        <f>IF(AL46="","",IF(AL46=0,'TABLA_NIVEL DE LOGRO'!$L$6,'TABLA_NIVEL DE LOGRO'!$K$6))</f>
        <v/>
      </c>
    </row>
    <row r="47" spans="1:39" s="20" customFormat="1" x14ac:dyDescent="0.25">
      <c r="A47" s="24" t="str">
        <f>IF('Prueba 6º Matemática'!A55="","",'Prueba 6º Matemática'!A55)</f>
        <v/>
      </c>
      <c r="B47" s="24" t="str">
        <f>IF('Prueba 6º Matemática'!B55="","",'Prueba 6º Matemática'!B55)</f>
        <v/>
      </c>
      <c r="C47" s="24" t="str">
        <f>IF('Prueba 6º Matemática'!C55="","",'Prueba 6º Matemática'!C55)</f>
        <v/>
      </c>
      <c r="D47" s="24" t="str">
        <f>IF('Prueba 6º Matemática'!D55="","",'Prueba 6º Matemática'!D55)</f>
        <v/>
      </c>
      <c r="E47" s="6" t="str">
        <f>IF('Prueba 6º Matemática'!E55="","",IF('Prueba 6º Matemática'!E55=VLOOKUP(TABLA_PUNTUACION!E$5,TABLA_ESPECIFICACIONES!$C:$F,4,FALSE),1,0))</f>
        <v/>
      </c>
      <c r="F47" s="6" t="str">
        <f>IF('Prueba 6º Matemática'!F55="","",IF('Prueba 6º Matemática'!F55=VLOOKUP(TABLA_PUNTUACION!F$5,TABLA_ESPECIFICACIONES!$C:$F,4,FALSE),1,0))</f>
        <v/>
      </c>
      <c r="G47" s="6" t="str">
        <f>IF('Prueba 6º Matemática'!G55="","",IF('Prueba 6º Matemática'!G55=VLOOKUP(TABLA_PUNTUACION!G$5,TABLA_ESPECIFICACIONES!$C:$F,4,FALSE),1,0))</f>
        <v/>
      </c>
      <c r="H47" s="6" t="str">
        <f>IF('Prueba 6º Matemática'!H55="","",IF('Prueba 6º Matemática'!H55=VLOOKUP(TABLA_PUNTUACION!H$5,TABLA_ESPECIFICACIONES!$C:$F,4,FALSE),1,0))</f>
        <v/>
      </c>
      <c r="I47" s="6" t="str">
        <f>IF('Prueba 6º Matemática'!I55="","",IF('Prueba 6º Matemática'!I55=VLOOKUP(TABLA_PUNTUACION!I$5,TABLA_ESPECIFICACIONES!$C:$F,4,FALSE),1,0))</f>
        <v/>
      </c>
      <c r="J47" s="6" t="str">
        <f>IF('Prueba 6º Matemática'!J55="","",IF('Prueba 6º Matemática'!J55=VLOOKUP(TABLA_PUNTUACION!J$5,TABLA_ESPECIFICACIONES!$C:$F,4,FALSE),1,0))</f>
        <v/>
      </c>
      <c r="K47" s="6" t="str">
        <f>IF('Prueba 6º Matemática'!K55="","",IF('Prueba 6º Matemática'!K55=VLOOKUP(TABLA_PUNTUACION!K$5,TABLA_ESPECIFICACIONES!$C:$F,4,FALSE),1,0))</f>
        <v/>
      </c>
      <c r="L47" s="6" t="str">
        <f>IF('Prueba 6º Matemática'!L55="","",IF('Prueba 6º Matemática'!L55=VLOOKUP(TABLA_PUNTUACION!L$5,TABLA_ESPECIFICACIONES!$C:$F,4,FALSE),1,0))</f>
        <v/>
      </c>
      <c r="M47" s="6" t="str">
        <f>IF('Prueba 6º Matemática'!M55="","",IF('Prueba 6º Matemática'!M55=VLOOKUP(TABLA_PUNTUACION!M$5,TABLA_ESPECIFICACIONES!$C:$F,4,FALSE),1,0))</f>
        <v/>
      </c>
      <c r="N47" s="6" t="str">
        <f>IF('Prueba 6º Matemática'!N55="","",IF('Prueba 6º Matemática'!N55=VLOOKUP(TABLA_PUNTUACION!N$5,TABLA_ESPECIFICACIONES!$C:$F,4,FALSE),1,0))</f>
        <v/>
      </c>
      <c r="O47" s="6">
        <f>'TABLA_NIVEL DE LOGRO'!$C$6</f>
        <v>6</v>
      </c>
      <c r="P47" s="6" t="str">
        <f t="shared" si="0"/>
        <v/>
      </c>
      <c r="Q47" s="6" t="str">
        <f>IF(TABLA_PUNTUACION!P47="","",_xlfn.CONCAT("Logró ",TABLA_PUNTUACION!P47," de "&amp;'TABLA_NIVEL DE LOGRO'!$C$11&amp;" puntos"))</f>
        <v/>
      </c>
      <c r="R47" s="16" t="str">
        <f t="shared" si="1"/>
        <v/>
      </c>
      <c r="S47" s="25" t="str">
        <f>IF(P47="","",IF(R47=0,'TABLA_NIVEL DE LOGRO'!$D$5,'TABLA_NIVEL DE LOGRO'!$D$6))</f>
        <v/>
      </c>
      <c r="T47" s="16" t="str">
        <f t="shared" si="2"/>
        <v/>
      </c>
      <c r="U47" s="6" t="str">
        <f>IF(T47="","",_xlfn.CONCAT("Logró ",T47," de "&amp;'TABLA_NIVEL DE LOGRO'!$I$5&amp;" puntos"))</f>
        <v/>
      </c>
      <c r="V47" s="16" t="str">
        <f>IF(T47="","",IF(T47&lt;'TABLA_NIVEL DE LOGRO'!$J$5,0,1))</f>
        <v/>
      </c>
      <c r="W47" s="25" t="str">
        <f>IF(V47="","",IF(V47=0,'TABLA_NIVEL DE LOGRO'!$L$5,'TABLA_NIVEL DE LOGRO'!$K$5))</f>
        <v/>
      </c>
      <c r="X47" s="16" t="str">
        <f t="shared" si="3"/>
        <v/>
      </c>
      <c r="Y47" s="6" t="str">
        <f>IF(X47="","",_xlfn.CONCAT("Logró ",X47," de "&amp;'TABLA_NIVEL DE LOGRO'!$I$6&amp;" puntos"))</f>
        <v/>
      </c>
      <c r="Z47" s="16" t="str">
        <f>IF(X47="","",IF(X47&lt;'TABLA_NIVEL DE LOGRO'!$J$6,0,1))</f>
        <v/>
      </c>
      <c r="AA47" s="25" t="str">
        <f>IF(Z47="","",IF(Z47=0,'TABLA_NIVEL DE LOGRO'!$L$6,'TABLA_NIVEL DE LOGRO'!$K$6))</f>
        <v/>
      </c>
      <c r="AB47" s="16" t="str">
        <f t="shared" si="4"/>
        <v/>
      </c>
      <c r="AC47" s="6" t="str">
        <f>IF(AB47="","",_xlfn.CONCAT("Logró ",AB47," de "&amp;'TABLA_NIVEL DE LOGRO'!$I$6&amp;" puntos"))</f>
        <v/>
      </c>
      <c r="AD47" s="16" t="str">
        <f>IF(AB47="","",IF(AB47&lt;'TABLA_NIVEL DE LOGRO'!$J$7,0,1))</f>
        <v/>
      </c>
      <c r="AE47" s="25" t="str">
        <f>IF(AD47="","",IF(AD47=0,'TABLA_NIVEL DE LOGRO'!$L$6,'TABLA_NIVEL DE LOGRO'!$K$6))</f>
        <v/>
      </c>
      <c r="AF47" s="16" t="str">
        <f t="shared" si="5"/>
        <v/>
      </c>
      <c r="AG47" s="6" t="str">
        <f>IF(AF47="","",_xlfn.CONCAT("Logró ",AF47," de "&amp;'TABLA_NIVEL DE LOGRO'!$I$6&amp;" puntos"))</f>
        <v/>
      </c>
      <c r="AH47" s="16" t="str">
        <f>IF(AF47="","",IF(AF47&lt;'TABLA_NIVEL DE LOGRO'!$J$8,0,1))</f>
        <v/>
      </c>
      <c r="AI47" s="25" t="str">
        <f>IF(AH47="","",IF(AH47=0,'TABLA_NIVEL DE LOGRO'!$L$6,'TABLA_NIVEL DE LOGRO'!$K$6))</f>
        <v/>
      </c>
      <c r="AJ47" s="16" t="str">
        <f t="shared" si="6"/>
        <v/>
      </c>
      <c r="AK47" s="6" t="str">
        <f>IF(AJ47="","",_xlfn.CONCAT("Logró ",AJ47," de "&amp;'TABLA_NIVEL DE LOGRO'!$I$6&amp;" puntos"))</f>
        <v/>
      </c>
      <c r="AL47" s="16" t="str">
        <f>IF(AJ47="","",IF(AJ47&lt;'TABLA_NIVEL DE LOGRO'!$J$9,0,1))</f>
        <v/>
      </c>
      <c r="AM47" s="25" t="str">
        <f>IF(AL47="","",IF(AL47=0,'TABLA_NIVEL DE LOGRO'!$L$6,'TABLA_NIVEL DE LOGRO'!$K$6))</f>
        <v/>
      </c>
    </row>
    <row r="48" spans="1:39" s="20" customFormat="1" x14ac:dyDescent="0.25">
      <c r="A48" s="24" t="str">
        <f>IF('Prueba 6º Matemática'!A56="","",'Prueba 6º Matemática'!A56)</f>
        <v/>
      </c>
      <c r="B48" s="24" t="str">
        <f>IF('Prueba 6º Matemática'!B56="","",'Prueba 6º Matemática'!B56)</f>
        <v/>
      </c>
      <c r="C48" s="24" t="str">
        <f>IF('Prueba 6º Matemática'!C56="","",'Prueba 6º Matemática'!C56)</f>
        <v/>
      </c>
      <c r="D48" s="24" t="str">
        <f>IF('Prueba 6º Matemática'!D56="","",'Prueba 6º Matemática'!D56)</f>
        <v/>
      </c>
      <c r="E48" s="6" t="str">
        <f>IF('Prueba 6º Matemática'!E56="","",IF('Prueba 6º Matemática'!E56=VLOOKUP(TABLA_PUNTUACION!E$5,TABLA_ESPECIFICACIONES!$C:$F,4,FALSE),1,0))</f>
        <v/>
      </c>
      <c r="F48" s="6" t="str">
        <f>IF('Prueba 6º Matemática'!F56="","",IF('Prueba 6º Matemática'!F56=VLOOKUP(TABLA_PUNTUACION!F$5,TABLA_ESPECIFICACIONES!$C:$F,4,FALSE),1,0))</f>
        <v/>
      </c>
      <c r="G48" s="6" t="str">
        <f>IF('Prueba 6º Matemática'!G56="","",IF('Prueba 6º Matemática'!G56=VLOOKUP(TABLA_PUNTUACION!G$5,TABLA_ESPECIFICACIONES!$C:$F,4,FALSE),1,0))</f>
        <v/>
      </c>
      <c r="H48" s="6" t="str">
        <f>IF('Prueba 6º Matemática'!H56="","",IF('Prueba 6º Matemática'!H56=VLOOKUP(TABLA_PUNTUACION!H$5,TABLA_ESPECIFICACIONES!$C:$F,4,FALSE),1,0))</f>
        <v/>
      </c>
      <c r="I48" s="6" t="str">
        <f>IF('Prueba 6º Matemática'!I56="","",IF('Prueba 6º Matemática'!I56=VLOOKUP(TABLA_PUNTUACION!I$5,TABLA_ESPECIFICACIONES!$C:$F,4,FALSE),1,0))</f>
        <v/>
      </c>
      <c r="J48" s="6" t="str">
        <f>IF('Prueba 6º Matemática'!J56="","",IF('Prueba 6º Matemática'!J56=VLOOKUP(TABLA_PUNTUACION!J$5,TABLA_ESPECIFICACIONES!$C:$F,4,FALSE),1,0))</f>
        <v/>
      </c>
      <c r="K48" s="6" t="str">
        <f>IF('Prueba 6º Matemática'!K56="","",IF('Prueba 6º Matemática'!K56=VLOOKUP(TABLA_PUNTUACION!K$5,TABLA_ESPECIFICACIONES!$C:$F,4,FALSE),1,0))</f>
        <v/>
      </c>
      <c r="L48" s="6" t="str">
        <f>IF('Prueba 6º Matemática'!L56="","",IF('Prueba 6º Matemática'!L56=VLOOKUP(TABLA_PUNTUACION!L$5,TABLA_ESPECIFICACIONES!$C:$F,4,FALSE),1,0))</f>
        <v/>
      </c>
      <c r="M48" s="6" t="str">
        <f>IF('Prueba 6º Matemática'!M56="","",IF('Prueba 6º Matemática'!M56=VLOOKUP(TABLA_PUNTUACION!M$5,TABLA_ESPECIFICACIONES!$C:$F,4,FALSE),1,0))</f>
        <v/>
      </c>
      <c r="N48" s="6" t="str">
        <f>IF('Prueba 6º Matemática'!N56="","",IF('Prueba 6º Matemática'!N56=VLOOKUP(TABLA_PUNTUACION!N$5,TABLA_ESPECIFICACIONES!$C:$F,4,FALSE),1,0))</f>
        <v/>
      </c>
      <c r="O48" s="6">
        <f>'TABLA_NIVEL DE LOGRO'!$C$6</f>
        <v>6</v>
      </c>
      <c r="P48" s="6" t="str">
        <f t="shared" si="0"/>
        <v/>
      </c>
      <c r="Q48" s="6" t="str">
        <f>IF(TABLA_PUNTUACION!P48="","",_xlfn.CONCAT("Logró ",TABLA_PUNTUACION!P48," de "&amp;'TABLA_NIVEL DE LOGRO'!$C$11&amp;" puntos"))</f>
        <v/>
      </c>
      <c r="R48" s="16" t="str">
        <f t="shared" si="1"/>
        <v/>
      </c>
      <c r="S48" s="25" t="str">
        <f>IF(P48="","",IF(R48=0,'TABLA_NIVEL DE LOGRO'!$D$5,'TABLA_NIVEL DE LOGRO'!$D$6))</f>
        <v/>
      </c>
      <c r="T48" s="16" t="str">
        <f t="shared" si="2"/>
        <v/>
      </c>
      <c r="U48" s="6" t="str">
        <f>IF(T48="","",_xlfn.CONCAT("Logró ",T48," de "&amp;'TABLA_NIVEL DE LOGRO'!$I$5&amp;" puntos"))</f>
        <v/>
      </c>
      <c r="V48" s="16" t="str">
        <f>IF(T48="","",IF(T48&lt;'TABLA_NIVEL DE LOGRO'!$J$5,0,1))</f>
        <v/>
      </c>
      <c r="W48" s="25" t="str">
        <f>IF(V48="","",IF(V48=0,'TABLA_NIVEL DE LOGRO'!$L$5,'TABLA_NIVEL DE LOGRO'!$K$5))</f>
        <v/>
      </c>
      <c r="X48" s="16" t="str">
        <f t="shared" si="3"/>
        <v/>
      </c>
      <c r="Y48" s="6" t="str">
        <f>IF(X48="","",_xlfn.CONCAT("Logró ",X48," de "&amp;'TABLA_NIVEL DE LOGRO'!$I$6&amp;" puntos"))</f>
        <v/>
      </c>
      <c r="Z48" s="16" t="str">
        <f>IF(X48="","",IF(X48&lt;'TABLA_NIVEL DE LOGRO'!$J$6,0,1))</f>
        <v/>
      </c>
      <c r="AA48" s="25" t="str">
        <f>IF(Z48="","",IF(Z48=0,'TABLA_NIVEL DE LOGRO'!$L$6,'TABLA_NIVEL DE LOGRO'!$K$6))</f>
        <v/>
      </c>
      <c r="AB48" s="16" t="str">
        <f t="shared" si="4"/>
        <v/>
      </c>
      <c r="AC48" s="6" t="str">
        <f>IF(AB48="","",_xlfn.CONCAT("Logró ",AB48," de "&amp;'TABLA_NIVEL DE LOGRO'!$I$6&amp;" puntos"))</f>
        <v/>
      </c>
      <c r="AD48" s="16" t="str">
        <f>IF(AB48="","",IF(AB48&lt;'TABLA_NIVEL DE LOGRO'!$J$7,0,1))</f>
        <v/>
      </c>
      <c r="AE48" s="25" t="str">
        <f>IF(AD48="","",IF(AD48=0,'TABLA_NIVEL DE LOGRO'!$L$6,'TABLA_NIVEL DE LOGRO'!$K$6))</f>
        <v/>
      </c>
      <c r="AF48" s="16" t="str">
        <f t="shared" si="5"/>
        <v/>
      </c>
      <c r="AG48" s="6" t="str">
        <f>IF(AF48="","",_xlfn.CONCAT("Logró ",AF48," de "&amp;'TABLA_NIVEL DE LOGRO'!$I$6&amp;" puntos"))</f>
        <v/>
      </c>
      <c r="AH48" s="16" t="str">
        <f>IF(AF48="","",IF(AF48&lt;'TABLA_NIVEL DE LOGRO'!$J$8,0,1))</f>
        <v/>
      </c>
      <c r="AI48" s="25" t="str">
        <f>IF(AH48="","",IF(AH48=0,'TABLA_NIVEL DE LOGRO'!$L$6,'TABLA_NIVEL DE LOGRO'!$K$6))</f>
        <v/>
      </c>
      <c r="AJ48" s="16" t="str">
        <f t="shared" si="6"/>
        <v/>
      </c>
      <c r="AK48" s="6" t="str">
        <f>IF(AJ48="","",_xlfn.CONCAT("Logró ",AJ48," de "&amp;'TABLA_NIVEL DE LOGRO'!$I$6&amp;" puntos"))</f>
        <v/>
      </c>
      <c r="AL48" s="16" t="str">
        <f>IF(AJ48="","",IF(AJ48&lt;'TABLA_NIVEL DE LOGRO'!$J$9,0,1))</f>
        <v/>
      </c>
      <c r="AM48" s="25" t="str">
        <f>IF(AL48="","",IF(AL48=0,'TABLA_NIVEL DE LOGRO'!$L$6,'TABLA_NIVEL DE LOGRO'!$K$6))</f>
        <v/>
      </c>
    </row>
    <row r="49" spans="1:39" s="20" customFormat="1" x14ac:dyDescent="0.25">
      <c r="A49" s="24" t="str">
        <f>IF('Prueba 6º Matemática'!A57="","",'Prueba 6º Matemática'!A57)</f>
        <v/>
      </c>
      <c r="B49" s="24" t="str">
        <f>IF('Prueba 6º Matemática'!B57="","",'Prueba 6º Matemática'!B57)</f>
        <v/>
      </c>
      <c r="C49" s="24" t="str">
        <f>IF('Prueba 6º Matemática'!C57="","",'Prueba 6º Matemática'!C57)</f>
        <v/>
      </c>
      <c r="D49" s="24" t="str">
        <f>IF('Prueba 6º Matemática'!D57="","",'Prueba 6º Matemática'!D57)</f>
        <v/>
      </c>
      <c r="E49" s="6" t="str">
        <f>IF('Prueba 6º Matemática'!E57="","",IF('Prueba 6º Matemática'!E57=VLOOKUP(TABLA_PUNTUACION!E$5,TABLA_ESPECIFICACIONES!$C:$F,4,FALSE),1,0))</f>
        <v/>
      </c>
      <c r="F49" s="6" t="str">
        <f>IF('Prueba 6º Matemática'!F57="","",IF('Prueba 6º Matemática'!F57=VLOOKUP(TABLA_PUNTUACION!F$5,TABLA_ESPECIFICACIONES!$C:$F,4,FALSE),1,0))</f>
        <v/>
      </c>
      <c r="G49" s="6" t="str">
        <f>IF('Prueba 6º Matemática'!G57="","",IF('Prueba 6º Matemática'!G57=VLOOKUP(TABLA_PUNTUACION!G$5,TABLA_ESPECIFICACIONES!$C:$F,4,FALSE),1,0))</f>
        <v/>
      </c>
      <c r="H49" s="6" t="str">
        <f>IF('Prueba 6º Matemática'!H57="","",IF('Prueba 6º Matemática'!H57=VLOOKUP(TABLA_PUNTUACION!H$5,TABLA_ESPECIFICACIONES!$C:$F,4,FALSE),1,0))</f>
        <v/>
      </c>
      <c r="I49" s="6" t="str">
        <f>IF('Prueba 6º Matemática'!I57="","",IF('Prueba 6º Matemática'!I57=VLOOKUP(TABLA_PUNTUACION!I$5,TABLA_ESPECIFICACIONES!$C:$F,4,FALSE),1,0))</f>
        <v/>
      </c>
      <c r="J49" s="6" t="str">
        <f>IF('Prueba 6º Matemática'!J57="","",IF('Prueba 6º Matemática'!J57=VLOOKUP(TABLA_PUNTUACION!J$5,TABLA_ESPECIFICACIONES!$C:$F,4,FALSE),1,0))</f>
        <v/>
      </c>
      <c r="K49" s="6" t="str">
        <f>IF('Prueba 6º Matemática'!K57="","",IF('Prueba 6º Matemática'!K57=VLOOKUP(TABLA_PUNTUACION!K$5,TABLA_ESPECIFICACIONES!$C:$F,4,FALSE),1,0))</f>
        <v/>
      </c>
      <c r="L49" s="6" t="str">
        <f>IF('Prueba 6º Matemática'!L57="","",IF('Prueba 6º Matemática'!L57=VLOOKUP(TABLA_PUNTUACION!L$5,TABLA_ESPECIFICACIONES!$C:$F,4,FALSE),1,0))</f>
        <v/>
      </c>
      <c r="M49" s="6" t="str">
        <f>IF('Prueba 6º Matemática'!M57="","",IF('Prueba 6º Matemática'!M57=VLOOKUP(TABLA_PUNTUACION!M$5,TABLA_ESPECIFICACIONES!$C:$F,4,FALSE),1,0))</f>
        <v/>
      </c>
      <c r="N49" s="6" t="str">
        <f>IF('Prueba 6º Matemática'!N57="","",IF('Prueba 6º Matemática'!N57=VLOOKUP(TABLA_PUNTUACION!N$5,TABLA_ESPECIFICACIONES!$C:$F,4,FALSE),1,0))</f>
        <v/>
      </c>
      <c r="O49" s="6">
        <f>'TABLA_NIVEL DE LOGRO'!$C$6</f>
        <v>6</v>
      </c>
      <c r="P49" s="6" t="str">
        <f t="shared" si="0"/>
        <v/>
      </c>
      <c r="Q49" s="6" t="str">
        <f>IF(TABLA_PUNTUACION!P49="","",_xlfn.CONCAT("Logró ",TABLA_PUNTUACION!P49," de "&amp;'TABLA_NIVEL DE LOGRO'!$C$11&amp;" puntos"))</f>
        <v/>
      </c>
      <c r="R49" s="16" t="str">
        <f t="shared" si="1"/>
        <v/>
      </c>
      <c r="S49" s="25" t="str">
        <f>IF(P49="","",IF(R49=0,'TABLA_NIVEL DE LOGRO'!$D$5,'TABLA_NIVEL DE LOGRO'!$D$6))</f>
        <v/>
      </c>
      <c r="T49" s="16" t="str">
        <f t="shared" si="2"/>
        <v/>
      </c>
      <c r="U49" s="6" t="str">
        <f>IF(T49="","",_xlfn.CONCAT("Logró ",T49," de "&amp;'TABLA_NIVEL DE LOGRO'!$I$5&amp;" puntos"))</f>
        <v/>
      </c>
      <c r="V49" s="16" t="str">
        <f>IF(T49="","",IF(T49&lt;'TABLA_NIVEL DE LOGRO'!$J$5,0,1))</f>
        <v/>
      </c>
      <c r="W49" s="25" t="str">
        <f>IF(V49="","",IF(V49=0,'TABLA_NIVEL DE LOGRO'!$L$5,'TABLA_NIVEL DE LOGRO'!$K$5))</f>
        <v/>
      </c>
      <c r="X49" s="16" t="str">
        <f t="shared" si="3"/>
        <v/>
      </c>
      <c r="Y49" s="6" t="str">
        <f>IF(X49="","",_xlfn.CONCAT("Logró ",X49," de "&amp;'TABLA_NIVEL DE LOGRO'!$I$6&amp;" puntos"))</f>
        <v/>
      </c>
      <c r="Z49" s="16" t="str">
        <f>IF(X49="","",IF(X49&lt;'TABLA_NIVEL DE LOGRO'!$J$6,0,1))</f>
        <v/>
      </c>
      <c r="AA49" s="25" t="str">
        <f>IF(Z49="","",IF(Z49=0,'TABLA_NIVEL DE LOGRO'!$L$6,'TABLA_NIVEL DE LOGRO'!$K$6))</f>
        <v/>
      </c>
      <c r="AB49" s="16" t="str">
        <f t="shared" si="4"/>
        <v/>
      </c>
      <c r="AC49" s="6" t="str">
        <f>IF(AB49="","",_xlfn.CONCAT("Logró ",AB49," de "&amp;'TABLA_NIVEL DE LOGRO'!$I$6&amp;" puntos"))</f>
        <v/>
      </c>
      <c r="AD49" s="16" t="str">
        <f>IF(AB49="","",IF(AB49&lt;'TABLA_NIVEL DE LOGRO'!$J$7,0,1))</f>
        <v/>
      </c>
      <c r="AE49" s="25" t="str">
        <f>IF(AD49="","",IF(AD49=0,'TABLA_NIVEL DE LOGRO'!$L$6,'TABLA_NIVEL DE LOGRO'!$K$6))</f>
        <v/>
      </c>
      <c r="AF49" s="16" t="str">
        <f t="shared" si="5"/>
        <v/>
      </c>
      <c r="AG49" s="6" t="str">
        <f>IF(AF49="","",_xlfn.CONCAT("Logró ",AF49," de "&amp;'TABLA_NIVEL DE LOGRO'!$I$6&amp;" puntos"))</f>
        <v/>
      </c>
      <c r="AH49" s="16" t="str">
        <f>IF(AF49="","",IF(AF49&lt;'TABLA_NIVEL DE LOGRO'!$J$8,0,1))</f>
        <v/>
      </c>
      <c r="AI49" s="25" t="str">
        <f>IF(AH49="","",IF(AH49=0,'TABLA_NIVEL DE LOGRO'!$L$6,'TABLA_NIVEL DE LOGRO'!$K$6))</f>
        <v/>
      </c>
      <c r="AJ49" s="16" t="str">
        <f t="shared" si="6"/>
        <v/>
      </c>
      <c r="AK49" s="6" t="str">
        <f>IF(AJ49="","",_xlfn.CONCAT("Logró ",AJ49," de "&amp;'TABLA_NIVEL DE LOGRO'!$I$6&amp;" puntos"))</f>
        <v/>
      </c>
      <c r="AL49" s="16" t="str">
        <f>IF(AJ49="","",IF(AJ49&lt;'TABLA_NIVEL DE LOGRO'!$J$9,0,1))</f>
        <v/>
      </c>
      <c r="AM49" s="25" t="str">
        <f>IF(AL49="","",IF(AL49=0,'TABLA_NIVEL DE LOGRO'!$L$6,'TABLA_NIVEL DE LOGRO'!$K$6))</f>
        <v/>
      </c>
    </row>
    <row r="50" spans="1:39" s="20" customFormat="1" x14ac:dyDescent="0.25">
      <c r="A50" s="24" t="str">
        <f>IF('Prueba 6º Matemática'!A58="","",'Prueba 6º Matemática'!A58)</f>
        <v/>
      </c>
      <c r="B50" s="24" t="str">
        <f>IF('Prueba 6º Matemática'!B58="","",'Prueba 6º Matemática'!B58)</f>
        <v/>
      </c>
      <c r="C50" s="24" t="str">
        <f>IF('Prueba 6º Matemática'!C58="","",'Prueba 6º Matemática'!C58)</f>
        <v/>
      </c>
      <c r="D50" s="24" t="str">
        <f>IF('Prueba 6º Matemática'!D58="","",'Prueba 6º Matemática'!D58)</f>
        <v/>
      </c>
      <c r="E50" s="6" t="str">
        <f>IF('Prueba 6º Matemática'!E58="","",IF('Prueba 6º Matemática'!E58=VLOOKUP(TABLA_PUNTUACION!E$5,TABLA_ESPECIFICACIONES!$C:$F,4,FALSE),1,0))</f>
        <v/>
      </c>
      <c r="F50" s="6" t="str">
        <f>IF('Prueba 6º Matemática'!F58="","",IF('Prueba 6º Matemática'!F58=VLOOKUP(TABLA_PUNTUACION!F$5,TABLA_ESPECIFICACIONES!$C:$F,4,FALSE),1,0))</f>
        <v/>
      </c>
      <c r="G50" s="6" t="str">
        <f>IF('Prueba 6º Matemática'!G58="","",IF('Prueba 6º Matemática'!G58=VLOOKUP(TABLA_PUNTUACION!G$5,TABLA_ESPECIFICACIONES!$C:$F,4,FALSE),1,0))</f>
        <v/>
      </c>
      <c r="H50" s="6" t="str">
        <f>IF('Prueba 6º Matemática'!H58="","",IF('Prueba 6º Matemática'!H58=VLOOKUP(TABLA_PUNTUACION!H$5,TABLA_ESPECIFICACIONES!$C:$F,4,FALSE),1,0))</f>
        <v/>
      </c>
      <c r="I50" s="6" t="str">
        <f>IF('Prueba 6º Matemática'!I58="","",IF('Prueba 6º Matemática'!I58=VLOOKUP(TABLA_PUNTUACION!I$5,TABLA_ESPECIFICACIONES!$C:$F,4,FALSE),1,0))</f>
        <v/>
      </c>
      <c r="J50" s="6" t="str">
        <f>IF('Prueba 6º Matemática'!J58="","",IF('Prueba 6º Matemática'!J58=VLOOKUP(TABLA_PUNTUACION!J$5,TABLA_ESPECIFICACIONES!$C:$F,4,FALSE),1,0))</f>
        <v/>
      </c>
      <c r="K50" s="6" t="str">
        <f>IF('Prueba 6º Matemática'!K58="","",IF('Prueba 6º Matemática'!K58=VLOOKUP(TABLA_PUNTUACION!K$5,TABLA_ESPECIFICACIONES!$C:$F,4,FALSE),1,0))</f>
        <v/>
      </c>
      <c r="L50" s="6" t="str">
        <f>IF('Prueba 6º Matemática'!L58="","",IF('Prueba 6º Matemática'!L58=VLOOKUP(TABLA_PUNTUACION!L$5,TABLA_ESPECIFICACIONES!$C:$F,4,FALSE),1,0))</f>
        <v/>
      </c>
      <c r="M50" s="6" t="str">
        <f>IF('Prueba 6º Matemática'!M58="","",IF('Prueba 6º Matemática'!M58=VLOOKUP(TABLA_PUNTUACION!M$5,TABLA_ESPECIFICACIONES!$C:$F,4,FALSE),1,0))</f>
        <v/>
      </c>
      <c r="N50" s="6" t="str">
        <f>IF('Prueba 6º Matemática'!N58="","",IF('Prueba 6º Matemática'!N58=VLOOKUP(TABLA_PUNTUACION!N$5,TABLA_ESPECIFICACIONES!$C:$F,4,FALSE),1,0))</f>
        <v/>
      </c>
      <c r="O50" s="6">
        <f>'TABLA_NIVEL DE LOGRO'!$C$6</f>
        <v>6</v>
      </c>
      <c r="P50" s="6" t="str">
        <f t="shared" si="0"/>
        <v/>
      </c>
      <c r="Q50" s="6" t="str">
        <f>IF(TABLA_PUNTUACION!P50="","",_xlfn.CONCAT("Logró ",TABLA_PUNTUACION!P50," de "&amp;'TABLA_NIVEL DE LOGRO'!$C$11&amp;" puntos"))</f>
        <v/>
      </c>
      <c r="R50" s="16" t="str">
        <f t="shared" si="1"/>
        <v/>
      </c>
      <c r="S50" s="25" t="str">
        <f>IF(P50="","",IF(R50=0,'TABLA_NIVEL DE LOGRO'!$D$5,'TABLA_NIVEL DE LOGRO'!$D$6))</f>
        <v/>
      </c>
      <c r="T50" s="16" t="str">
        <f t="shared" si="2"/>
        <v/>
      </c>
      <c r="U50" s="6" t="str">
        <f>IF(T50="","",_xlfn.CONCAT("Logró ",T50," de "&amp;'TABLA_NIVEL DE LOGRO'!$I$5&amp;" puntos"))</f>
        <v/>
      </c>
      <c r="V50" s="16" t="str">
        <f>IF(T50="","",IF(T50&lt;'TABLA_NIVEL DE LOGRO'!$J$5,0,1))</f>
        <v/>
      </c>
      <c r="W50" s="25" t="str">
        <f>IF(V50="","",IF(V50=0,'TABLA_NIVEL DE LOGRO'!$L$5,'TABLA_NIVEL DE LOGRO'!$K$5))</f>
        <v/>
      </c>
      <c r="X50" s="16" t="str">
        <f t="shared" si="3"/>
        <v/>
      </c>
      <c r="Y50" s="6" t="str">
        <f>IF(X50="","",_xlfn.CONCAT("Logró ",X50," de "&amp;'TABLA_NIVEL DE LOGRO'!$I$6&amp;" puntos"))</f>
        <v/>
      </c>
      <c r="Z50" s="16" t="str">
        <f>IF(X50="","",IF(X50&lt;'TABLA_NIVEL DE LOGRO'!$J$6,0,1))</f>
        <v/>
      </c>
      <c r="AA50" s="25" t="str">
        <f>IF(Z50="","",IF(Z50=0,'TABLA_NIVEL DE LOGRO'!$L$6,'TABLA_NIVEL DE LOGRO'!$K$6))</f>
        <v/>
      </c>
      <c r="AB50" s="16" t="str">
        <f t="shared" si="4"/>
        <v/>
      </c>
      <c r="AC50" s="6" t="str">
        <f>IF(AB50="","",_xlfn.CONCAT("Logró ",AB50," de "&amp;'TABLA_NIVEL DE LOGRO'!$I$6&amp;" puntos"))</f>
        <v/>
      </c>
      <c r="AD50" s="16" t="str">
        <f>IF(AB50="","",IF(AB50&lt;'TABLA_NIVEL DE LOGRO'!$J$7,0,1))</f>
        <v/>
      </c>
      <c r="AE50" s="25" t="str">
        <f>IF(AD50="","",IF(AD50=0,'TABLA_NIVEL DE LOGRO'!$L$6,'TABLA_NIVEL DE LOGRO'!$K$6))</f>
        <v/>
      </c>
      <c r="AF50" s="16" t="str">
        <f t="shared" si="5"/>
        <v/>
      </c>
      <c r="AG50" s="6" t="str">
        <f>IF(AF50="","",_xlfn.CONCAT("Logró ",AF50," de "&amp;'TABLA_NIVEL DE LOGRO'!$I$6&amp;" puntos"))</f>
        <v/>
      </c>
      <c r="AH50" s="16" t="str">
        <f>IF(AF50="","",IF(AF50&lt;'TABLA_NIVEL DE LOGRO'!$J$8,0,1))</f>
        <v/>
      </c>
      <c r="AI50" s="25" t="str">
        <f>IF(AH50="","",IF(AH50=0,'TABLA_NIVEL DE LOGRO'!$L$6,'TABLA_NIVEL DE LOGRO'!$K$6))</f>
        <v/>
      </c>
      <c r="AJ50" s="16" t="str">
        <f t="shared" si="6"/>
        <v/>
      </c>
      <c r="AK50" s="6" t="str">
        <f>IF(AJ50="","",_xlfn.CONCAT("Logró ",AJ50," de "&amp;'TABLA_NIVEL DE LOGRO'!$I$6&amp;" puntos"))</f>
        <v/>
      </c>
      <c r="AL50" s="16" t="str">
        <f>IF(AJ50="","",IF(AJ50&lt;'TABLA_NIVEL DE LOGRO'!$J$9,0,1))</f>
        <v/>
      </c>
      <c r="AM50" s="25" t="str">
        <f>IF(AL50="","",IF(AL50=0,'TABLA_NIVEL DE LOGRO'!$L$6,'TABLA_NIVEL DE LOGRO'!$K$6))</f>
        <v/>
      </c>
    </row>
    <row r="51" spans="1:39" s="20" customFormat="1" x14ac:dyDescent="0.25">
      <c r="R51" s="22"/>
      <c r="T51" s="22"/>
      <c r="V51" s="22"/>
      <c r="X51" s="22"/>
      <c r="Z51" s="22"/>
      <c r="AA51" s="21"/>
      <c r="AB51" s="22"/>
      <c r="AD51" s="22"/>
      <c r="AE51" s="21"/>
      <c r="AF51" s="22"/>
      <c r="AH51" s="22"/>
      <c r="AI51" s="21"/>
      <c r="AJ51" s="22"/>
      <c r="AL51" s="22"/>
      <c r="AM51" s="21"/>
    </row>
    <row r="52" spans="1:39" s="20" customFormat="1" x14ac:dyDescent="0.25">
      <c r="R52" s="22"/>
      <c r="T52" s="22"/>
      <c r="V52" s="22"/>
      <c r="X52" s="22"/>
      <c r="Z52" s="22"/>
      <c r="AA52" s="21"/>
      <c r="AB52" s="22"/>
      <c r="AD52" s="22"/>
      <c r="AE52" s="21"/>
      <c r="AF52" s="22"/>
      <c r="AH52" s="22"/>
      <c r="AI52" s="21"/>
      <c r="AJ52" s="22"/>
      <c r="AL52" s="22"/>
      <c r="AM52" s="21"/>
    </row>
    <row r="53" spans="1:39" s="20" customFormat="1" x14ac:dyDescent="0.25">
      <c r="R53" s="22"/>
      <c r="T53" s="22"/>
      <c r="V53" s="22"/>
      <c r="X53" s="22"/>
      <c r="Z53" s="22"/>
      <c r="AA53" s="21"/>
      <c r="AB53" s="22"/>
      <c r="AD53" s="22"/>
      <c r="AE53" s="21"/>
      <c r="AF53" s="22"/>
      <c r="AH53" s="22"/>
      <c r="AI53" s="21"/>
      <c r="AJ53" s="22"/>
      <c r="AL53" s="22"/>
      <c r="AM53" s="21"/>
    </row>
    <row r="54" spans="1:39" s="20" customFormat="1" x14ac:dyDescent="0.25">
      <c r="R54" s="22"/>
      <c r="T54" s="22"/>
      <c r="V54" s="22"/>
      <c r="X54" s="22"/>
      <c r="Z54" s="22"/>
      <c r="AA54" s="21"/>
      <c r="AB54" s="22"/>
      <c r="AD54" s="22"/>
      <c r="AE54" s="21"/>
      <c r="AF54" s="22"/>
      <c r="AH54" s="22"/>
      <c r="AI54" s="21"/>
      <c r="AJ54" s="22"/>
      <c r="AL54" s="22"/>
      <c r="AM54" s="21"/>
    </row>
    <row r="55" spans="1:39" s="20" customFormat="1" x14ac:dyDescent="0.25">
      <c r="R55" s="22"/>
      <c r="T55" s="22"/>
      <c r="V55" s="22"/>
      <c r="X55" s="22"/>
      <c r="Z55" s="22"/>
      <c r="AA55" s="21"/>
      <c r="AB55" s="22"/>
      <c r="AD55" s="22"/>
      <c r="AE55" s="21"/>
      <c r="AF55" s="22"/>
      <c r="AH55" s="22"/>
      <c r="AI55" s="21"/>
      <c r="AJ55" s="22"/>
      <c r="AL55" s="22"/>
      <c r="AM55" s="21"/>
    </row>
    <row r="56" spans="1:39" s="20" customFormat="1" x14ac:dyDescent="0.25">
      <c r="R56" s="22"/>
      <c r="T56" s="22"/>
      <c r="V56" s="22"/>
      <c r="X56" s="22"/>
      <c r="Z56" s="22"/>
      <c r="AA56" s="21"/>
      <c r="AB56" s="22"/>
      <c r="AD56" s="22"/>
      <c r="AE56" s="21"/>
      <c r="AF56" s="22"/>
      <c r="AH56" s="22"/>
      <c r="AI56" s="21"/>
      <c r="AJ56" s="22"/>
      <c r="AL56" s="22"/>
      <c r="AM56" s="21"/>
    </row>
    <row r="57" spans="1:39" s="20" customFormat="1" x14ac:dyDescent="0.25">
      <c r="R57" s="22"/>
      <c r="T57" s="22"/>
      <c r="V57" s="22"/>
      <c r="X57" s="22"/>
      <c r="Z57" s="22"/>
      <c r="AA57" s="21"/>
      <c r="AB57" s="22"/>
      <c r="AD57" s="22"/>
      <c r="AE57" s="21"/>
      <c r="AF57" s="22"/>
      <c r="AH57" s="22"/>
      <c r="AI57" s="21"/>
      <c r="AJ57" s="22"/>
      <c r="AL57" s="22"/>
      <c r="AM57" s="21"/>
    </row>
    <row r="58" spans="1:39" s="20" customFormat="1" x14ac:dyDescent="0.25">
      <c r="R58" s="22"/>
      <c r="T58" s="22"/>
      <c r="V58" s="22"/>
      <c r="X58" s="22"/>
      <c r="Z58" s="22"/>
      <c r="AA58" s="21"/>
      <c r="AB58" s="22"/>
      <c r="AD58" s="22"/>
      <c r="AE58" s="21"/>
      <c r="AF58" s="22"/>
      <c r="AH58" s="22"/>
      <c r="AI58" s="21"/>
      <c r="AJ58" s="22"/>
      <c r="AL58" s="22"/>
      <c r="AM58" s="21"/>
    </row>
    <row r="59" spans="1:39" s="20" customFormat="1" x14ac:dyDescent="0.25">
      <c r="R59" s="22"/>
      <c r="T59" s="22"/>
      <c r="V59" s="22"/>
      <c r="X59" s="22"/>
      <c r="Z59" s="22"/>
      <c r="AA59" s="21"/>
      <c r="AB59" s="22"/>
      <c r="AD59" s="22"/>
      <c r="AE59" s="21"/>
      <c r="AF59" s="22"/>
      <c r="AH59" s="22"/>
      <c r="AI59" s="21"/>
      <c r="AJ59" s="22"/>
      <c r="AL59" s="22"/>
      <c r="AM59" s="21"/>
    </row>
    <row r="60" spans="1:39" s="20" customFormat="1" x14ac:dyDescent="0.25">
      <c r="R60" s="22"/>
      <c r="T60" s="22"/>
      <c r="V60" s="22"/>
      <c r="X60" s="22"/>
      <c r="Z60" s="22"/>
      <c r="AA60" s="21"/>
      <c r="AB60" s="22"/>
      <c r="AD60" s="22"/>
      <c r="AE60" s="21"/>
      <c r="AF60" s="22"/>
      <c r="AH60" s="22"/>
      <c r="AI60" s="21"/>
      <c r="AJ60" s="22"/>
      <c r="AL60" s="22"/>
      <c r="AM60" s="21"/>
    </row>
    <row r="61" spans="1:39" s="20" customFormat="1" x14ac:dyDescent="0.25">
      <c r="R61" s="22"/>
      <c r="T61" s="22"/>
      <c r="V61" s="22"/>
      <c r="X61" s="22"/>
      <c r="Z61" s="22"/>
      <c r="AA61" s="21"/>
      <c r="AB61" s="22"/>
      <c r="AD61" s="22"/>
      <c r="AE61" s="21"/>
      <c r="AF61" s="22"/>
      <c r="AH61" s="22"/>
      <c r="AI61" s="21"/>
      <c r="AJ61" s="22"/>
      <c r="AL61" s="22"/>
      <c r="AM61" s="21"/>
    </row>
    <row r="62" spans="1:39" s="20" customFormat="1" x14ac:dyDescent="0.25">
      <c r="R62" s="22"/>
      <c r="T62" s="22"/>
      <c r="V62" s="22"/>
      <c r="X62" s="22"/>
      <c r="Z62" s="22"/>
      <c r="AA62" s="21"/>
      <c r="AB62" s="22"/>
      <c r="AD62" s="22"/>
      <c r="AE62" s="21"/>
      <c r="AF62" s="22"/>
      <c r="AH62" s="22"/>
      <c r="AI62" s="21"/>
      <c r="AJ62" s="22"/>
      <c r="AL62" s="22"/>
      <c r="AM62" s="21"/>
    </row>
    <row r="63" spans="1:39" s="20" customFormat="1" x14ac:dyDescent="0.25">
      <c r="R63" s="22"/>
      <c r="T63" s="22"/>
      <c r="V63" s="22"/>
      <c r="X63" s="22"/>
      <c r="Z63" s="22"/>
      <c r="AA63" s="21"/>
      <c r="AB63" s="22"/>
      <c r="AD63" s="22"/>
      <c r="AE63" s="21"/>
      <c r="AF63" s="22"/>
      <c r="AH63" s="22"/>
      <c r="AI63" s="21"/>
      <c r="AJ63" s="22"/>
      <c r="AL63" s="22"/>
      <c r="AM63" s="21"/>
    </row>
    <row r="64" spans="1:39" s="20" customFormat="1" x14ac:dyDescent="0.25">
      <c r="R64" s="22"/>
      <c r="T64" s="22"/>
      <c r="V64" s="22"/>
      <c r="X64" s="22"/>
      <c r="Z64" s="22"/>
      <c r="AA64" s="21"/>
      <c r="AB64" s="22"/>
      <c r="AD64" s="22"/>
      <c r="AE64" s="21"/>
      <c r="AF64" s="22"/>
      <c r="AH64" s="22"/>
      <c r="AI64" s="21"/>
      <c r="AJ64" s="22"/>
      <c r="AL64" s="22"/>
      <c r="AM64" s="21"/>
    </row>
    <row r="65" spans="18:39" s="20" customFormat="1" x14ac:dyDescent="0.25">
      <c r="R65" s="22"/>
      <c r="T65" s="22"/>
      <c r="V65" s="22"/>
      <c r="X65" s="22"/>
      <c r="Z65" s="22"/>
      <c r="AA65" s="21"/>
      <c r="AB65" s="22"/>
      <c r="AD65" s="22"/>
      <c r="AE65" s="21"/>
      <c r="AF65" s="22"/>
      <c r="AH65" s="22"/>
      <c r="AI65" s="21"/>
      <c r="AJ65" s="22"/>
      <c r="AL65" s="22"/>
      <c r="AM65" s="21"/>
    </row>
    <row r="66" spans="18:39" s="20" customFormat="1" x14ac:dyDescent="0.25">
      <c r="R66" s="22"/>
      <c r="T66" s="22"/>
      <c r="V66" s="22"/>
      <c r="X66" s="22"/>
      <c r="Z66" s="22"/>
      <c r="AA66" s="21"/>
      <c r="AB66" s="22"/>
      <c r="AD66" s="22"/>
      <c r="AE66" s="21"/>
      <c r="AF66" s="22"/>
      <c r="AH66" s="22"/>
      <c r="AI66" s="21"/>
      <c r="AJ66" s="22"/>
      <c r="AL66" s="22"/>
      <c r="AM66" s="21"/>
    </row>
    <row r="67" spans="18:39" s="20" customFormat="1" x14ac:dyDescent="0.25">
      <c r="R67" s="22"/>
      <c r="T67" s="22"/>
      <c r="V67" s="22"/>
      <c r="X67" s="22"/>
      <c r="Z67" s="22"/>
      <c r="AA67" s="21"/>
      <c r="AB67" s="22"/>
      <c r="AD67" s="22"/>
      <c r="AE67" s="21"/>
      <c r="AF67" s="22"/>
      <c r="AH67" s="22"/>
      <c r="AI67" s="21"/>
      <c r="AJ67" s="22"/>
      <c r="AL67" s="22"/>
      <c r="AM67" s="21"/>
    </row>
    <row r="68" spans="18:39" s="20" customFormat="1" x14ac:dyDescent="0.25">
      <c r="R68" s="22"/>
      <c r="T68" s="22"/>
      <c r="V68" s="22"/>
      <c r="X68" s="22"/>
      <c r="Z68" s="22"/>
      <c r="AA68" s="21"/>
      <c r="AB68" s="22"/>
      <c r="AD68" s="22"/>
      <c r="AE68" s="21"/>
      <c r="AF68" s="22"/>
      <c r="AH68" s="22"/>
      <c r="AI68" s="21"/>
      <c r="AJ68" s="22"/>
      <c r="AL68" s="22"/>
      <c r="AM68" s="21"/>
    </row>
    <row r="69" spans="18:39" s="20" customFormat="1" x14ac:dyDescent="0.25">
      <c r="R69" s="22"/>
      <c r="T69" s="22"/>
      <c r="V69" s="22"/>
      <c r="X69" s="22"/>
      <c r="Z69" s="22"/>
      <c r="AA69" s="21"/>
      <c r="AB69" s="22"/>
      <c r="AD69" s="22"/>
      <c r="AE69" s="21"/>
      <c r="AF69" s="22"/>
      <c r="AH69" s="22"/>
      <c r="AI69" s="21"/>
      <c r="AJ69" s="22"/>
      <c r="AL69" s="22"/>
      <c r="AM69" s="21"/>
    </row>
    <row r="70" spans="18:39" s="20" customFormat="1" x14ac:dyDescent="0.25">
      <c r="R70" s="22"/>
      <c r="T70" s="22"/>
      <c r="V70" s="22"/>
      <c r="X70" s="22"/>
      <c r="Z70" s="22"/>
      <c r="AA70" s="21"/>
      <c r="AB70" s="22"/>
      <c r="AD70" s="22"/>
      <c r="AE70" s="21"/>
      <c r="AF70" s="22"/>
      <c r="AH70" s="22"/>
      <c r="AI70" s="21"/>
      <c r="AJ70" s="22"/>
      <c r="AL70" s="22"/>
      <c r="AM70" s="21"/>
    </row>
    <row r="71" spans="18:39" s="20" customFormat="1" x14ac:dyDescent="0.25">
      <c r="R71" s="22"/>
      <c r="T71" s="22"/>
      <c r="V71" s="22"/>
      <c r="X71" s="22"/>
      <c r="Z71" s="22"/>
      <c r="AA71" s="21"/>
      <c r="AB71" s="22"/>
      <c r="AD71" s="22"/>
      <c r="AE71" s="21"/>
      <c r="AF71" s="22"/>
      <c r="AH71" s="22"/>
      <c r="AI71" s="21"/>
      <c r="AJ71" s="22"/>
      <c r="AL71" s="22"/>
      <c r="AM71" s="21"/>
    </row>
    <row r="72" spans="18:39" s="20" customFormat="1" x14ac:dyDescent="0.25">
      <c r="R72" s="22"/>
      <c r="T72" s="22"/>
      <c r="V72" s="22"/>
      <c r="X72" s="22"/>
      <c r="Z72" s="22"/>
      <c r="AA72" s="21"/>
      <c r="AB72" s="22"/>
      <c r="AD72" s="22"/>
      <c r="AE72" s="21"/>
      <c r="AF72" s="22"/>
      <c r="AH72" s="22"/>
      <c r="AI72" s="21"/>
      <c r="AJ72" s="22"/>
      <c r="AL72" s="22"/>
      <c r="AM72" s="21"/>
    </row>
    <row r="73" spans="18:39" s="20" customFormat="1" x14ac:dyDescent="0.25">
      <c r="R73" s="22"/>
      <c r="T73" s="22"/>
      <c r="V73" s="22"/>
      <c r="X73" s="22"/>
      <c r="Z73" s="22"/>
      <c r="AA73" s="21"/>
      <c r="AB73" s="22"/>
      <c r="AD73" s="22"/>
      <c r="AE73" s="21"/>
      <c r="AF73" s="22"/>
      <c r="AH73" s="22"/>
      <c r="AI73" s="21"/>
      <c r="AJ73" s="22"/>
      <c r="AL73" s="22"/>
      <c r="AM73" s="21"/>
    </row>
    <row r="74" spans="18:39" s="20" customFormat="1" x14ac:dyDescent="0.25">
      <c r="R74" s="22"/>
      <c r="T74" s="22"/>
      <c r="V74" s="22"/>
      <c r="X74" s="22"/>
      <c r="Z74" s="22"/>
      <c r="AA74" s="21"/>
      <c r="AB74" s="22"/>
      <c r="AD74" s="22"/>
      <c r="AE74" s="21"/>
      <c r="AF74" s="22"/>
      <c r="AH74" s="22"/>
      <c r="AI74" s="21"/>
      <c r="AJ74" s="22"/>
      <c r="AL74" s="22"/>
      <c r="AM74" s="21"/>
    </row>
    <row r="75" spans="18:39" s="20" customFormat="1" x14ac:dyDescent="0.25">
      <c r="R75" s="22"/>
      <c r="T75" s="22"/>
      <c r="V75" s="22"/>
      <c r="X75" s="22"/>
      <c r="Z75" s="22"/>
      <c r="AA75" s="21"/>
      <c r="AB75" s="22"/>
      <c r="AD75" s="22"/>
      <c r="AE75" s="21"/>
      <c r="AF75" s="22"/>
      <c r="AH75" s="22"/>
      <c r="AI75" s="21"/>
      <c r="AJ75" s="22"/>
      <c r="AL75" s="22"/>
      <c r="AM75" s="21"/>
    </row>
    <row r="76" spans="18:39" s="20" customFormat="1" x14ac:dyDescent="0.25">
      <c r="R76" s="22"/>
      <c r="T76" s="22"/>
      <c r="V76" s="22"/>
      <c r="X76" s="22"/>
      <c r="Z76" s="22"/>
      <c r="AA76" s="21"/>
      <c r="AB76" s="22"/>
      <c r="AD76" s="22"/>
      <c r="AE76" s="21"/>
      <c r="AF76" s="22"/>
      <c r="AH76" s="22"/>
      <c r="AI76" s="21"/>
      <c r="AJ76" s="22"/>
      <c r="AL76" s="22"/>
      <c r="AM76" s="21"/>
    </row>
    <row r="77" spans="18:39" s="20" customFormat="1" x14ac:dyDescent="0.25">
      <c r="R77" s="22"/>
      <c r="T77" s="22"/>
      <c r="V77" s="22"/>
      <c r="X77" s="22"/>
      <c r="Z77" s="22"/>
      <c r="AA77" s="21"/>
      <c r="AB77" s="22"/>
      <c r="AD77" s="22"/>
      <c r="AE77" s="21"/>
      <c r="AF77" s="22"/>
      <c r="AH77" s="22"/>
      <c r="AI77" s="21"/>
      <c r="AJ77" s="22"/>
      <c r="AL77" s="22"/>
      <c r="AM77" s="21"/>
    </row>
    <row r="78" spans="18:39" s="20" customFormat="1" x14ac:dyDescent="0.25">
      <c r="R78" s="22"/>
      <c r="T78" s="22"/>
      <c r="V78" s="22"/>
      <c r="X78" s="22"/>
      <c r="Z78" s="22"/>
      <c r="AA78" s="21"/>
      <c r="AB78" s="22"/>
      <c r="AD78" s="22"/>
      <c r="AE78" s="21"/>
      <c r="AF78" s="22"/>
      <c r="AH78" s="22"/>
      <c r="AI78" s="21"/>
      <c r="AJ78" s="22"/>
      <c r="AL78" s="22"/>
      <c r="AM78" s="21"/>
    </row>
    <row r="79" spans="18:39" s="20" customFormat="1" x14ac:dyDescent="0.25">
      <c r="R79" s="22"/>
      <c r="T79" s="22"/>
      <c r="V79" s="22"/>
      <c r="X79" s="22"/>
      <c r="Z79" s="22"/>
      <c r="AA79" s="21"/>
      <c r="AB79" s="22"/>
      <c r="AD79" s="22"/>
      <c r="AE79" s="21"/>
      <c r="AF79" s="22"/>
      <c r="AH79" s="22"/>
      <c r="AI79" s="21"/>
      <c r="AJ79" s="22"/>
      <c r="AL79" s="22"/>
      <c r="AM79" s="21"/>
    </row>
    <row r="80" spans="18:39" s="20" customFormat="1" x14ac:dyDescent="0.25">
      <c r="R80" s="22"/>
      <c r="T80" s="22"/>
      <c r="V80" s="22"/>
      <c r="X80" s="22"/>
      <c r="Z80" s="22"/>
      <c r="AA80" s="21"/>
      <c r="AB80" s="22"/>
      <c r="AD80" s="22"/>
      <c r="AE80" s="21"/>
      <c r="AF80" s="22"/>
      <c r="AH80" s="22"/>
      <c r="AI80" s="21"/>
      <c r="AJ80" s="22"/>
      <c r="AL80" s="22"/>
      <c r="AM80" s="21"/>
    </row>
    <row r="81" spans="18:39" s="20" customFormat="1" x14ac:dyDescent="0.25">
      <c r="R81" s="22"/>
      <c r="T81" s="22"/>
      <c r="V81" s="22"/>
      <c r="X81" s="22"/>
      <c r="Z81" s="22"/>
      <c r="AA81" s="21"/>
      <c r="AB81" s="22"/>
      <c r="AD81" s="22"/>
      <c r="AE81" s="21"/>
      <c r="AF81" s="22"/>
      <c r="AH81" s="22"/>
      <c r="AI81" s="21"/>
      <c r="AJ81" s="22"/>
      <c r="AL81" s="22"/>
      <c r="AM81" s="21"/>
    </row>
    <row r="82" spans="18:39" s="20" customFormat="1" x14ac:dyDescent="0.25">
      <c r="R82" s="22"/>
      <c r="T82" s="22"/>
      <c r="V82" s="22"/>
      <c r="X82" s="22"/>
      <c r="Z82" s="22"/>
      <c r="AA82" s="21"/>
      <c r="AB82" s="22"/>
      <c r="AD82" s="22"/>
      <c r="AE82" s="21"/>
      <c r="AF82" s="22"/>
      <c r="AH82" s="22"/>
      <c r="AI82" s="21"/>
      <c r="AJ82" s="22"/>
      <c r="AL82" s="22"/>
      <c r="AM82" s="21"/>
    </row>
    <row r="83" spans="18:39" s="20" customFormat="1" x14ac:dyDescent="0.25">
      <c r="R83" s="22"/>
      <c r="T83" s="22"/>
      <c r="V83" s="22"/>
      <c r="X83" s="22"/>
      <c r="Z83" s="22"/>
      <c r="AA83" s="21"/>
      <c r="AB83" s="22"/>
      <c r="AD83" s="22"/>
      <c r="AE83" s="21"/>
      <c r="AF83" s="22"/>
      <c r="AH83" s="22"/>
      <c r="AI83" s="21"/>
      <c r="AJ83" s="22"/>
      <c r="AL83" s="22"/>
      <c r="AM83" s="21"/>
    </row>
    <row r="84" spans="18:39" s="20" customFormat="1" x14ac:dyDescent="0.25">
      <c r="R84" s="22"/>
      <c r="T84" s="22"/>
      <c r="V84" s="22"/>
      <c r="X84" s="22"/>
      <c r="Z84" s="22"/>
      <c r="AA84" s="21"/>
      <c r="AB84" s="22"/>
      <c r="AD84" s="22"/>
      <c r="AE84" s="21"/>
      <c r="AF84" s="22"/>
      <c r="AH84" s="22"/>
      <c r="AI84" s="21"/>
      <c r="AJ84" s="22"/>
      <c r="AL84" s="22"/>
      <c r="AM84" s="21"/>
    </row>
    <row r="85" spans="18:39" s="20" customFormat="1" x14ac:dyDescent="0.25">
      <c r="R85" s="22"/>
      <c r="T85" s="22"/>
      <c r="V85" s="22"/>
      <c r="X85" s="22"/>
      <c r="Z85" s="22"/>
      <c r="AA85" s="21"/>
      <c r="AB85" s="22"/>
      <c r="AD85" s="22"/>
      <c r="AE85" s="21"/>
      <c r="AF85" s="22"/>
      <c r="AH85" s="22"/>
      <c r="AI85" s="21"/>
      <c r="AJ85" s="22"/>
      <c r="AL85" s="22"/>
      <c r="AM85" s="21"/>
    </row>
    <row r="86" spans="18:39" s="20" customFormat="1" x14ac:dyDescent="0.25">
      <c r="R86" s="22"/>
      <c r="T86" s="22"/>
      <c r="V86" s="22"/>
      <c r="X86" s="22"/>
      <c r="Z86" s="22"/>
      <c r="AA86" s="21"/>
      <c r="AB86" s="22"/>
      <c r="AD86" s="22"/>
      <c r="AE86" s="21"/>
      <c r="AF86" s="22"/>
      <c r="AH86" s="22"/>
      <c r="AI86" s="21"/>
      <c r="AJ86" s="22"/>
      <c r="AL86" s="22"/>
      <c r="AM86" s="21"/>
    </row>
    <row r="87" spans="18:39" s="20" customFormat="1" x14ac:dyDescent="0.25">
      <c r="R87" s="22"/>
      <c r="T87" s="22"/>
      <c r="V87" s="22"/>
      <c r="X87" s="22"/>
      <c r="Z87" s="22"/>
      <c r="AA87" s="21"/>
      <c r="AB87" s="22"/>
      <c r="AD87" s="22"/>
      <c r="AE87" s="21"/>
      <c r="AF87" s="22"/>
      <c r="AH87" s="22"/>
      <c r="AI87" s="21"/>
      <c r="AJ87" s="22"/>
      <c r="AL87" s="22"/>
      <c r="AM87" s="21"/>
    </row>
    <row r="88" spans="18:39" s="20" customFormat="1" x14ac:dyDescent="0.25">
      <c r="R88" s="22"/>
      <c r="T88" s="22"/>
      <c r="V88" s="22"/>
      <c r="X88" s="22"/>
      <c r="Z88" s="22"/>
      <c r="AA88" s="21"/>
      <c r="AB88" s="22"/>
      <c r="AD88" s="22"/>
      <c r="AE88" s="21"/>
      <c r="AF88" s="22"/>
      <c r="AH88" s="22"/>
      <c r="AI88" s="21"/>
      <c r="AJ88" s="22"/>
      <c r="AL88" s="22"/>
      <c r="AM88" s="21"/>
    </row>
    <row r="89" spans="18:39" s="20" customFormat="1" x14ac:dyDescent="0.25">
      <c r="R89" s="22"/>
      <c r="T89" s="22"/>
      <c r="V89" s="22"/>
      <c r="X89" s="22"/>
      <c r="Z89" s="22"/>
      <c r="AA89" s="21"/>
      <c r="AB89" s="22"/>
      <c r="AD89" s="22"/>
      <c r="AE89" s="21"/>
      <c r="AF89" s="22"/>
      <c r="AH89" s="22"/>
      <c r="AI89" s="21"/>
      <c r="AJ89" s="22"/>
      <c r="AL89" s="22"/>
      <c r="AM89" s="21"/>
    </row>
    <row r="90" spans="18:39" s="20" customFormat="1" x14ac:dyDescent="0.25">
      <c r="R90" s="22"/>
      <c r="T90" s="22"/>
      <c r="V90" s="22"/>
      <c r="X90" s="22"/>
      <c r="Z90" s="22"/>
      <c r="AA90" s="21"/>
      <c r="AB90" s="22"/>
      <c r="AD90" s="22"/>
      <c r="AE90" s="21"/>
      <c r="AF90" s="22"/>
      <c r="AH90" s="22"/>
      <c r="AI90" s="21"/>
      <c r="AJ90" s="22"/>
      <c r="AL90" s="22"/>
      <c r="AM90" s="21"/>
    </row>
    <row r="91" spans="18:39" s="20" customFormat="1" x14ac:dyDescent="0.25">
      <c r="R91" s="22"/>
      <c r="T91" s="22"/>
      <c r="V91" s="22"/>
      <c r="X91" s="22"/>
      <c r="Z91" s="22"/>
      <c r="AA91" s="21"/>
      <c r="AB91" s="22"/>
      <c r="AD91" s="22"/>
      <c r="AE91" s="21"/>
      <c r="AF91" s="22"/>
      <c r="AH91" s="22"/>
      <c r="AI91" s="21"/>
      <c r="AJ91" s="22"/>
      <c r="AL91" s="22"/>
      <c r="AM91" s="21"/>
    </row>
    <row r="92" spans="18:39" s="20" customFormat="1" x14ac:dyDescent="0.25">
      <c r="R92" s="22"/>
      <c r="T92" s="22"/>
      <c r="V92" s="22"/>
      <c r="X92" s="22"/>
      <c r="Z92" s="22"/>
      <c r="AA92" s="21"/>
      <c r="AB92" s="22"/>
      <c r="AD92" s="22"/>
      <c r="AE92" s="21"/>
      <c r="AF92" s="22"/>
      <c r="AH92" s="22"/>
      <c r="AI92" s="21"/>
      <c r="AJ92" s="22"/>
      <c r="AL92" s="22"/>
      <c r="AM92" s="21"/>
    </row>
    <row r="93" spans="18:39" s="20" customFormat="1" x14ac:dyDescent="0.25">
      <c r="R93" s="22"/>
      <c r="T93" s="22"/>
      <c r="V93" s="22"/>
      <c r="X93" s="22"/>
      <c r="Z93" s="22"/>
      <c r="AA93" s="21"/>
      <c r="AB93" s="22"/>
      <c r="AD93" s="22"/>
      <c r="AE93" s="21"/>
      <c r="AF93" s="22"/>
      <c r="AH93" s="22"/>
      <c r="AI93" s="21"/>
      <c r="AJ93" s="22"/>
      <c r="AL93" s="22"/>
      <c r="AM93" s="21"/>
    </row>
    <row r="94" spans="18:39" s="20" customFormat="1" x14ac:dyDescent="0.25">
      <c r="R94" s="22"/>
      <c r="T94" s="22"/>
      <c r="V94" s="22"/>
      <c r="X94" s="22"/>
      <c r="Z94" s="22"/>
      <c r="AA94" s="21"/>
      <c r="AB94" s="22"/>
      <c r="AD94" s="22"/>
      <c r="AE94" s="21"/>
      <c r="AF94" s="22"/>
      <c r="AH94" s="22"/>
      <c r="AI94" s="21"/>
      <c r="AJ94" s="22"/>
      <c r="AL94" s="22"/>
      <c r="AM94" s="21"/>
    </row>
    <row r="95" spans="18:39" s="20" customFormat="1" x14ac:dyDescent="0.25">
      <c r="R95" s="22"/>
      <c r="T95" s="22"/>
      <c r="V95" s="22"/>
      <c r="X95" s="22"/>
      <c r="Z95" s="22"/>
      <c r="AA95" s="21"/>
      <c r="AB95" s="22"/>
      <c r="AD95" s="22"/>
      <c r="AE95" s="21"/>
      <c r="AF95" s="22"/>
      <c r="AH95" s="22"/>
      <c r="AI95" s="21"/>
      <c r="AJ95" s="22"/>
      <c r="AL95" s="22"/>
      <c r="AM95" s="21"/>
    </row>
    <row r="96" spans="18:39" s="20" customFormat="1" x14ac:dyDescent="0.25">
      <c r="R96" s="22"/>
      <c r="T96" s="22"/>
      <c r="V96" s="22"/>
      <c r="X96" s="22"/>
      <c r="Z96" s="22"/>
      <c r="AA96" s="21"/>
      <c r="AB96" s="22"/>
      <c r="AD96" s="22"/>
      <c r="AE96" s="21"/>
      <c r="AF96" s="22"/>
      <c r="AH96" s="22"/>
      <c r="AI96" s="21"/>
      <c r="AJ96" s="22"/>
      <c r="AL96" s="22"/>
      <c r="AM96" s="21"/>
    </row>
    <row r="97" spans="18:39" s="20" customFormat="1" x14ac:dyDescent="0.25">
      <c r="R97" s="22"/>
      <c r="T97" s="22"/>
      <c r="V97" s="22"/>
      <c r="X97" s="22"/>
      <c r="Z97" s="22"/>
      <c r="AA97" s="21"/>
      <c r="AB97" s="22"/>
      <c r="AD97" s="22"/>
      <c r="AE97" s="21"/>
      <c r="AF97" s="22"/>
      <c r="AH97" s="22"/>
      <c r="AI97" s="21"/>
      <c r="AJ97" s="22"/>
      <c r="AL97" s="22"/>
      <c r="AM97" s="21"/>
    </row>
    <row r="98" spans="18:39" s="20" customFormat="1" x14ac:dyDescent="0.25">
      <c r="R98" s="22"/>
      <c r="T98" s="22"/>
      <c r="V98" s="22"/>
      <c r="X98" s="22"/>
      <c r="Z98" s="22"/>
      <c r="AA98" s="21"/>
      <c r="AB98" s="22"/>
      <c r="AD98" s="22"/>
      <c r="AE98" s="21"/>
      <c r="AF98" s="22"/>
      <c r="AH98" s="22"/>
      <c r="AI98" s="21"/>
      <c r="AJ98" s="22"/>
      <c r="AL98" s="22"/>
      <c r="AM98" s="21"/>
    </row>
    <row r="99" spans="18:39" s="20" customFormat="1" x14ac:dyDescent="0.25">
      <c r="R99" s="22"/>
      <c r="T99" s="22"/>
      <c r="V99" s="22"/>
      <c r="X99" s="22"/>
      <c r="Z99" s="22"/>
      <c r="AA99" s="21"/>
      <c r="AB99" s="22"/>
      <c r="AD99" s="22"/>
      <c r="AE99" s="21"/>
      <c r="AF99" s="22"/>
      <c r="AH99" s="22"/>
      <c r="AI99" s="21"/>
      <c r="AJ99" s="22"/>
      <c r="AL99" s="22"/>
      <c r="AM99" s="21"/>
    </row>
    <row r="100" spans="18:39" s="20" customFormat="1" x14ac:dyDescent="0.25">
      <c r="R100" s="22"/>
      <c r="T100" s="22"/>
      <c r="V100" s="22"/>
      <c r="X100" s="22"/>
      <c r="Z100" s="22"/>
      <c r="AA100" s="21"/>
      <c r="AB100" s="22"/>
      <c r="AD100" s="22"/>
      <c r="AE100" s="21"/>
      <c r="AF100" s="22"/>
      <c r="AH100" s="22"/>
      <c r="AI100" s="21"/>
      <c r="AJ100" s="22"/>
      <c r="AL100" s="22"/>
      <c r="AM100" s="21"/>
    </row>
    <row r="101" spans="18:39" s="20" customFormat="1" x14ac:dyDescent="0.25">
      <c r="R101" s="22"/>
      <c r="T101" s="22"/>
      <c r="V101" s="22"/>
      <c r="X101" s="22"/>
      <c r="Z101" s="22"/>
      <c r="AA101" s="21"/>
      <c r="AB101" s="22"/>
      <c r="AD101" s="22"/>
      <c r="AE101" s="21"/>
      <c r="AF101" s="22"/>
      <c r="AH101" s="22"/>
      <c r="AI101" s="21"/>
      <c r="AJ101" s="22"/>
      <c r="AL101" s="22"/>
      <c r="AM101" s="21"/>
    </row>
    <row r="102" spans="18:39" s="20" customFormat="1" x14ac:dyDescent="0.25">
      <c r="R102" s="22"/>
      <c r="T102" s="22"/>
      <c r="V102" s="22"/>
      <c r="X102" s="22"/>
      <c r="Z102" s="22"/>
      <c r="AA102" s="21"/>
      <c r="AB102" s="22"/>
      <c r="AD102" s="22"/>
      <c r="AE102" s="21"/>
      <c r="AF102" s="22"/>
      <c r="AH102" s="22"/>
      <c r="AI102" s="21"/>
      <c r="AJ102" s="22"/>
      <c r="AL102" s="22"/>
      <c r="AM102" s="21"/>
    </row>
    <row r="103" spans="18:39" s="20" customFormat="1" x14ac:dyDescent="0.25">
      <c r="R103" s="22"/>
      <c r="T103" s="22"/>
      <c r="V103" s="22"/>
      <c r="X103" s="22"/>
      <c r="Z103" s="22"/>
      <c r="AA103" s="21"/>
      <c r="AB103" s="22"/>
      <c r="AD103" s="22"/>
      <c r="AE103" s="21"/>
      <c r="AF103" s="22"/>
      <c r="AH103" s="22"/>
      <c r="AI103" s="21"/>
      <c r="AJ103" s="22"/>
      <c r="AL103" s="22"/>
      <c r="AM103" s="21"/>
    </row>
    <row r="104" spans="18:39" s="20" customFormat="1" x14ac:dyDescent="0.25">
      <c r="R104" s="22"/>
      <c r="T104" s="22"/>
      <c r="V104" s="22"/>
      <c r="X104" s="22"/>
      <c r="Z104" s="22"/>
      <c r="AA104" s="21"/>
      <c r="AB104" s="22"/>
      <c r="AD104" s="22"/>
      <c r="AE104" s="21"/>
      <c r="AF104" s="22"/>
      <c r="AH104" s="22"/>
      <c r="AI104" s="21"/>
      <c r="AJ104" s="22"/>
      <c r="AL104" s="22"/>
      <c r="AM104" s="21"/>
    </row>
    <row r="105" spans="18:39" s="20" customFormat="1" x14ac:dyDescent="0.25">
      <c r="R105" s="22"/>
      <c r="T105" s="22"/>
      <c r="V105" s="22"/>
      <c r="X105" s="22"/>
      <c r="Z105" s="22"/>
      <c r="AA105" s="21"/>
      <c r="AB105" s="22"/>
      <c r="AD105" s="22"/>
      <c r="AE105" s="21"/>
      <c r="AF105" s="22"/>
      <c r="AH105" s="22"/>
      <c r="AI105" s="21"/>
      <c r="AJ105" s="22"/>
      <c r="AL105" s="22"/>
      <c r="AM105" s="21"/>
    </row>
    <row r="106" spans="18:39" s="20" customFormat="1" x14ac:dyDescent="0.25">
      <c r="R106" s="22"/>
      <c r="T106" s="22"/>
      <c r="V106" s="22"/>
      <c r="X106" s="22"/>
      <c r="Z106" s="22"/>
      <c r="AA106" s="21"/>
      <c r="AB106" s="22"/>
      <c r="AD106" s="22"/>
      <c r="AE106" s="21"/>
      <c r="AF106" s="22"/>
      <c r="AH106" s="22"/>
      <c r="AI106" s="21"/>
      <c r="AJ106" s="22"/>
      <c r="AL106" s="22"/>
      <c r="AM106" s="21"/>
    </row>
    <row r="107" spans="18:39" s="20" customFormat="1" x14ac:dyDescent="0.25">
      <c r="R107" s="22"/>
      <c r="T107" s="22"/>
      <c r="V107" s="22"/>
      <c r="X107" s="22"/>
      <c r="Z107" s="22"/>
      <c r="AA107" s="21"/>
      <c r="AB107" s="22"/>
      <c r="AD107" s="22"/>
      <c r="AE107" s="21"/>
      <c r="AF107" s="22"/>
      <c r="AH107" s="22"/>
      <c r="AI107" s="21"/>
      <c r="AJ107" s="22"/>
      <c r="AL107" s="22"/>
      <c r="AM107" s="21"/>
    </row>
    <row r="108" spans="18:39" s="20" customFormat="1" x14ac:dyDescent="0.25">
      <c r="R108" s="22"/>
      <c r="T108" s="22"/>
      <c r="V108" s="22"/>
      <c r="X108" s="22"/>
      <c r="Z108" s="22"/>
      <c r="AA108" s="21"/>
      <c r="AB108" s="22"/>
      <c r="AD108" s="22"/>
      <c r="AE108" s="21"/>
      <c r="AF108" s="22"/>
      <c r="AH108" s="22"/>
      <c r="AI108" s="21"/>
      <c r="AJ108" s="22"/>
      <c r="AL108" s="22"/>
      <c r="AM108" s="21"/>
    </row>
    <row r="109" spans="18:39" s="20" customFormat="1" x14ac:dyDescent="0.25">
      <c r="R109" s="22"/>
      <c r="T109" s="22"/>
      <c r="V109" s="22"/>
      <c r="X109" s="22"/>
      <c r="Z109" s="22"/>
      <c r="AA109" s="21"/>
      <c r="AB109" s="22"/>
      <c r="AD109" s="22"/>
      <c r="AE109" s="21"/>
      <c r="AF109" s="22"/>
      <c r="AH109" s="22"/>
      <c r="AI109" s="21"/>
      <c r="AJ109" s="22"/>
      <c r="AL109" s="22"/>
      <c r="AM109" s="21"/>
    </row>
    <row r="110" spans="18:39" s="20" customFormat="1" x14ac:dyDescent="0.25">
      <c r="R110" s="22"/>
      <c r="T110" s="22"/>
      <c r="V110" s="22"/>
      <c r="X110" s="22"/>
      <c r="Z110" s="22"/>
      <c r="AA110" s="21"/>
      <c r="AB110" s="22"/>
      <c r="AD110" s="22"/>
      <c r="AE110" s="21"/>
      <c r="AF110" s="22"/>
      <c r="AH110" s="22"/>
      <c r="AI110" s="21"/>
      <c r="AJ110" s="22"/>
      <c r="AL110" s="22"/>
      <c r="AM110" s="21"/>
    </row>
    <row r="111" spans="18:39" s="20" customFormat="1" x14ac:dyDescent="0.25">
      <c r="R111" s="22"/>
      <c r="T111" s="22"/>
      <c r="V111" s="22"/>
      <c r="X111" s="22"/>
      <c r="Z111" s="22"/>
      <c r="AA111" s="21"/>
      <c r="AB111" s="22"/>
      <c r="AD111" s="22"/>
      <c r="AE111" s="21"/>
      <c r="AF111" s="22"/>
      <c r="AH111" s="22"/>
      <c r="AI111" s="21"/>
      <c r="AJ111" s="22"/>
      <c r="AL111" s="22"/>
      <c r="AM111" s="21"/>
    </row>
    <row r="112" spans="18:39" s="20" customFormat="1" x14ac:dyDescent="0.25">
      <c r="R112" s="22"/>
      <c r="T112" s="22"/>
      <c r="V112" s="22"/>
      <c r="X112" s="22"/>
      <c r="Z112" s="22"/>
      <c r="AA112" s="21"/>
      <c r="AB112" s="22"/>
      <c r="AD112" s="22"/>
      <c r="AE112" s="21"/>
      <c r="AF112" s="22"/>
      <c r="AH112" s="22"/>
      <c r="AI112" s="21"/>
      <c r="AJ112" s="22"/>
      <c r="AL112" s="22"/>
      <c r="AM112" s="21"/>
    </row>
    <row r="113" spans="18:39" s="20" customFormat="1" x14ac:dyDescent="0.25">
      <c r="R113" s="22"/>
      <c r="T113" s="22"/>
      <c r="V113" s="22"/>
      <c r="X113" s="22"/>
      <c r="Z113" s="22"/>
      <c r="AA113" s="21"/>
      <c r="AB113" s="22"/>
      <c r="AD113" s="22"/>
      <c r="AE113" s="21"/>
      <c r="AF113" s="22"/>
      <c r="AH113" s="22"/>
      <c r="AI113" s="21"/>
      <c r="AJ113" s="22"/>
      <c r="AL113" s="22"/>
      <c r="AM113" s="21"/>
    </row>
    <row r="114" spans="18:39" s="20" customFormat="1" x14ac:dyDescent="0.25">
      <c r="R114" s="22"/>
      <c r="T114" s="22"/>
      <c r="V114" s="22"/>
      <c r="X114" s="22"/>
      <c r="Z114" s="22"/>
      <c r="AA114" s="21"/>
      <c r="AB114" s="22"/>
      <c r="AD114" s="22"/>
      <c r="AE114" s="21"/>
      <c r="AF114" s="22"/>
      <c r="AH114" s="22"/>
      <c r="AI114" s="21"/>
      <c r="AJ114" s="22"/>
      <c r="AL114" s="22"/>
      <c r="AM114" s="21"/>
    </row>
    <row r="115" spans="18:39" s="20" customFormat="1" x14ac:dyDescent="0.25">
      <c r="R115" s="22"/>
      <c r="T115" s="22"/>
      <c r="V115" s="22"/>
      <c r="X115" s="22"/>
      <c r="Z115" s="22"/>
      <c r="AA115" s="21"/>
      <c r="AB115" s="22"/>
      <c r="AD115" s="22"/>
      <c r="AE115" s="21"/>
      <c r="AF115" s="22"/>
      <c r="AH115" s="22"/>
      <c r="AI115" s="21"/>
      <c r="AJ115" s="22"/>
      <c r="AL115" s="22"/>
      <c r="AM115" s="21"/>
    </row>
    <row r="116" spans="18:39" s="20" customFormat="1" x14ac:dyDescent="0.25">
      <c r="R116" s="22"/>
      <c r="T116" s="22"/>
      <c r="V116" s="22"/>
      <c r="X116" s="22"/>
      <c r="Z116" s="22"/>
      <c r="AA116" s="21"/>
      <c r="AB116" s="22"/>
      <c r="AD116" s="22"/>
      <c r="AE116" s="21"/>
      <c r="AF116" s="22"/>
      <c r="AH116" s="22"/>
      <c r="AI116" s="21"/>
      <c r="AJ116" s="22"/>
      <c r="AL116" s="22"/>
      <c r="AM116" s="21"/>
    </row>
    <row r="117" spans="18:39" s="20" customFormat="1" x14ac:dyDescent="0.25">
      <c r="R117" s="22"/>
      <c r="T117" s="22"/>
      <c r="V117" s="22"/>
      <c r="X117" s="22"/>
      <c r="Z117" s="22"/>
      <c r="AA117" s="21"/>
      <c r="AB117" s="22"/>
      <c r="AD117" s="22"/>
      <c r="AE117" s="21"/>
      <c r="AF117" s="22"/>
      <c r="AH117" s="22"/>
      <c r="AI117" s="21"/>
      <c r="AJ117" s="22"/>
      <c r="AL117" s="22"/>
      <c r="AM117" s="21"/>
    </row>
    <row r="118" spans="18:39" s="20" customFormat="1" x14ac:dyDescent="0.25">
      <c r="R118" s="22"/>
      <c r="T118" s="22"/>
      <c r="V118" s="22"/>
      <c r="X118" s="22"/>
      <c r="Z118" s="22"/>
      <c r="AA118" s="21"/>
      <c r="AB118" s="22"/>
      <c r="AD118" s="22"/>
      <c r="AE118" s="21"/>
      <c r="AF118" s="22"/>
      <c r="AH118" s="22"/>
      <c r="AI118" s="21"/>
      <c r="AJ118" s="22"/>
      <c r="AL118" s="22"/>
      <c r="AM118" s="21"/>
    </row>
    <row r="119" spans="18:39" s="20" customFormat="1" x14ac:dyDescent="0.25">
      <c r="R119" s="22"/>
      <c r="T119" s="22"/>
      <c r="V119" s="22"/>
      <c r="X119" s="22"/>
      <c r="Z119" s="22"/>
      <c r="AA119" s="21"/>
      <c r="AB119" s="22"/>
      <c r="AD119" s="22"/>
      <c r="AE119" s="21"/>
      <c r="AF119" s="22"/>
      <c r="AH119" s="22"/>
      <c r="AI119" s="21"/>
      <c r="AJ119" s="22"/>
      <c r="AL119" s="22"/>
      <c r="AM119" s="21"/>
    </row>
    <row r="120" spans="18:39" s="20" customFormat="1" x14ac:dyDescent="0.25">
      <c r="R120" s="22"/>
      <c r="T120" s="22"/>
      <c r="V120" s="22"/>
      <c r="X120" s="22"/>
      <c r="Z120" s="22"/>
      <c r="AA120" s="21"/>
      <c r="AB120" s="22"/>
      <c r="AD120" s="22"/>
      <c r="AE120" s="21"/>
      <c r="AF120" s="22"/>
      <c r="AH120" s="22"/>
      <c r="AI120" s="21"/>
      <c r="AJ120" s="22"/>
      <c r="AL120" s="22"/>
      <c r="AM120" s="21"/>
    </row>
    <row r="121" spans="18:39" s="20" customFormat="1" x14ac:dyDescent="0.25">
      <c r="R121" s="22"/>
      <c r="T121" s="22"/>
      <c r="V121" s="22"/>
      <c r="X121" s="22"/>
      <c r="Z121" s="22"/>
      <c r="AA121" s="21"/>
      <c r="AB121" s="22"/>
      <c r="AD121" s="22"/>
      <c r="AE121" s="21"/>
      <c r="AF121" s="22"/>
      <c r="AH121" s="22"/>
      <c r="AI121" s="21"/>
      <c r="AJ121" s="22"/>
      <c r="AL121" s="22"/>
      <c r="AM121" s="21"/>
    </row>
    <row r="122" spans="18:39" s="20" customFormat="1" x14ac:dyDescent="0.25">
      <c r="R122" s="22"/>
      <c r="T122" s="22"/>
      <c r="V122" s="22"/>
      <c r="X122" s="22"/>
      <c r="Z122" s="22"/>
      <c r="AA122" s="21"/>
      <c r="AB122" s="22"/>
      <c r="AD122" s="22"/>
      <c r="AE122" s="21"/>
      <c r="AF122" s="22"/>
      <c r="AH122" s="22"/>
      <c r="AI122" s="21"/>
      <c r="AJ122" s="22"/>
      <c r="AL122" s="22"/>
      <c r="AM122" s="21"/>
    </row>
    <row r="123" spans="18:39" s="20" customFormat="1" x14ac:dyDescent="0.25">
      <c r="R123" s="22"/>
      <c r="T123" s="22"/>
      <c r="V123" s="22"/>
      <c r="X123" s="22"/>
      <c r="Z123" s="22"/>
      <c r="AA123" s="21"/>
      <c r="AB123" s="22"/>
      <c r="AD123" s="22"/>
      <c r="AE123" s="21"/>
      <c r="AF123" s="22"/>
      <c r="AH123" s="22"/>
      <c r="AI123" s="21"/>
      <c r="AJ123" s="22"/>
      <c r="AL123" s="22"/>
      <c r="AM123" s="21"/>
    </row>
    <row r="124" spans="18:39" s="20" customFormat="1" x14ac:dyDescent="0.25">
      <c r="R124" s="22"/>
      <c r="T124" s="22"/>
      <c r="V124" s="22"/>
      <c r="X124" s="22"/>
      <c r="Z124" s="22"/>
      <c r="AA124" s="21"/>
      <c r="AB124" s="22"/>
      <c r="AD124" s="22"/>
      <c r="AE124" s="21"/>
      <c r="AF124" s="22"/>
      <c r="AH124" s="22"/>
      <c r="AI124" s="21"/>
      <c r="AJ124" s="22"/>
      <c r="AL124" s="22"/>
      <c r="AM124" s="21"/>
    </row>
    <row r="125" spans="18:39" s="20" customFormat="1" x14ac:dyDescent="0.25">
      <c r="R125" s="22"/>
      <c r="T125" s="22"/>
      <c r="V125" s="22"/>
      <c r="X125" s="22"/>
      <c r="Z125" s="22"/>
      <c r="AA125" s="21"/>
      <c r="AB125" s="22"/>
      <c r="AD125" s="22"/>
      <c r="AE125" s="21"/>
      <c r="AF125" s="22"/>
      <c r="AH125" s="22"/>
      <c r="AI125" s="21"/>
      <c r="AJ125" s="22"/>
      <c r="AL125" s="22"/>
      <c r="AM125" s="21"/>
    </row>
    <row r="126" spans="18:39" s="20" customFormat="1" x14ac:dyDescent="0.25">
      <c r="R126" s="22"/>
      <c r="T126" s="22"/>
      <c r="V126" s="22"/>
      <c r="X126" s="22"/>
      <c r="Z126" s="22"/>
      <c r="AA126" s="21"/>
      <c r="AB126" s="22"/>
      <c r="AD126" s="22"/>
      <c r="AE126" s="21"/>
      <c r="AF126" s="22"/>
      <c r="AH126" s="22"/>
      <c r="AI126" s="21"/>
      <c r="AJ126" s="22"/>
      <c r="AL126" s="22"/>
      <c r="AM126" s="21"/>
    </row>
    <row r="127" spans="18:39" s="20" customFormat="1" x14ac:dyDescent="0.25">
      <c r="R127" s="22"/>
      <c r="T127" s="22"/>
      <c r="V127" s="22"/>
      <c r="X127" s="22"/>
      <c r="Z127" s="22"/>
      <c r="AA127" s="21"/>
      <c r="AB127" s="22"/>
      <c r="AD127" s="22"/>
      <c r="AE127" s="21"/>
      <c r="AF127" s="22"/>
      <c r="AH127" s="22"/>
      <c r="AI127" s="21"/>
      <c r="AJ127" s="22"/>
      <c r="AL127" s="22"/>
      <c r="AM127" s="21"/>
    </row>
    <row r="128" spans="18:39" s="20" customFormat="1" x14ac:dyDescent="0.25">
      <c r="R128" s="22"/>
      <c r="T128" s="22"/>
      <c r="V128" s="22"/>
      <c r="X128" s="22"/>
      <c r="Z128" s="22"/>
      <c r="AA128" s="21"/>
      <c r="AB128" s="22"/>
      <c r="AD128" s="22"/>
      <c r="AE128" s="21"/>
      <c r="AF128" s="22"/>
      <c r="AH128" s="22"/>
      <c r="AI128" s="21"/>
      <c r="AJ128" s="22"/>
      <c r="AL128" s="22"/>
      <c r="AM128" s="21"/>
    </row>
    <row r="129" spans="18:39" s="20" customFormat="1" x14ac:dyDescent="0.25">
      <c r="R129" s="22"/>
      <c r="T129" s="22"/>
      <c r="V129" s="22"/>
      <c r="X129" s="22"/>
      <c r="Z129" s="22"/>
      <c r="AA129" s="21"/>
      <c r="AB129" s="22"/>
      <c r="AD129" s="22"/>
      <c r="AE129" s="21"/>
      <c r="AF129" s="22"/>
      <c r="AH129" s="22"/>
      <c r="AI129" s="21"/>
      <c r="AJ129" s="22"/>
      <c r="AL129" s="22"/>
      <c r="AM129" s="21"/>
    </row>
    <row r="130" spans="18:39" s="20" customFormat="1" x14ac:dyDescent="0.25">
      <c r="R130" s="22"/>
      <c r="T130" s="22"/>
      <c r="V130" s="22"/>
      <c r="X130" s="22"/>
      <c r="Z130" s="22"/>
      <c r="AA130" s="21"/>
      <c r="AB130" s="22"/>
      <c r="AD130" s="22"/>
      <c r="AE130" s="21"/>
      <c r="AF130" s="22"/>
      <c r="AH130" s="22"/>
      <c r="AI130" s="21"/>
      <c r="AJ130" s="22"/>
      <c r="AL130" s="22"/>
      <c r="AM130" s="21"/>
    </row>
    <row r="131" spans="18:39" s="20" customFormat="1" x14ac:dyDescent="0.25">
      <c r="R131" s="22"/>
      <c r="T131" s="22"/>
      <c r="V131" s="22"/>
      <c r="X131" s="22"/>
      <c r="Z131" s="22"/>
      <c r="AA131" s="21"/>
      <c r="AB131" s="22"/>
      <c r="AD131" s="22"/>
      <c r="AE131" s="21"/>
      <c r="AF131" s="22"/>
      <c r="AH131" s="22"/>
      <c r="AI131" s="21"/>
      <c r="AJ131" s="22"/>
      <c r="AL131" s="22"/>
      <c r="AM131" s="21"/>
    </row>
    <row r="132" spans="18:39" s="20" customFormat="1" x14ac:dyDescent="0.25">
      <c r="R132" s="22"/>
      <c r="T132" s="22"/>
      <c r="V132" s="22"/>
      <c r="X132" s="22"/>
      <c r="Z132" s="22"/>
      <c r="AA132" s="21"/>
      <c r="AB132" s="22"/>
      <c r="AD132" s="22"/>
      <c r="AE132" s="21"/>
      <c r="AF132" s="22"/>
      <c r="AH132" s="22"/>
      <c r="AI132" s="21"/>
      <c r="AJ132" s="22"/>
      <c r="AL132" s="22"/>
      <c r="AM132" s="21"/>
    </row>
    <row r="133" spans="18:39" s="20" customFormat="1" x14ac:dyDescent="0.25">
      <c r="R133" s="22"/>
      <c r="T133" s="22"/>
      <c r="V133" s="22"/>
      <c r="X133" s="22"/>
      <c r="Z133" s="22"/>
      <c r="AA133" s="21"/>
      <c r="AB133" s="22"/>
      <c r="AD133" s="22"/>
      <c r="AE133" s="21"/>
      <c r="AF133" s="22"/>
      <c r="AH133" s="22"/>
      <c r="AI133" s="21"/>
      <c r="AJ133" s="22"/>
      <c r="AL133" s="22"/>
      <c r="AM133" s="21"/>
    </row>
    <row r="134" spans="18:39" s="20" customFormat="1" x14ac:dyDescent="0.25">
      <c r="R134" s="22"/>
      <c r="T134" s="22"/>
      <c r="V134" s="22"/>
      <c r="X134" s="22"/>
      <c r="Z134" s="22"/>
      <c r="AA134" s="21"/>
      <c r="AB134" s="22"/>
      <c r="AD134" s="22"/>
      <c r="AE134" s="21"/>
      <c r="AF134" s="22"/>
      <c r="AH134" s="22"/>
      <c r="AI134" s="21"/>
      <c r="AJ134" s="22"/>
      <c r="AL134" s="22"/>
      <c r="AM134" s="21"/>
    </row>
    <row r="135" spans="18:39" s="20" customFormat="1" x14ac:dyDescent="0.25">
      <c r="R135" s="22"/>
      <c r="T135" s="22"/>
      <c r="V135" s="22"/>
      <c r="X135" s="22"/>
      <c r="Z135" s="22"/>
      <c r="AA135" s="21"/>
      <c r="AB135" s="22"/>
      <c r="AD135" s="22"/>
      <c r="AE135" s="21"/>
      <c r="AF135" s="22"/>
      <c r="AH135" s="22"/>
      <c r="AI135" s="21"/>
      <c r="AJ135" s="22"/>
      <c r="AL135" s="22"/>
      <c r="AM135" s="21"/>
    </row>
    <row r="136" spans="18:39" s="20" customFormat="1" x14ac:dyDescent="0.25">
      <c r="R136" s="22"/>
      <c r="T136" s="22"/>
      <c r="V136" s="22"/>
      <c r="X136" s="22"/>
      <c r="Z136" s="22"/>
      <c r="AA136" s="21"/>
      <c r="AB136" s="22"/>
      <c r="AD136" s="22"/>
      <c r="AE136" s="21"/>
      <c r="AF136" s="22"/>
      <c r="AH136" s="22"/>
      <c r="AI136" s="21"/>
      <c r="AJ136" s="22"/>
      <c r="AL136" s="22"/>
      <c r="AM136" s="21"/>
    </row>
    <row r="137" spans="18:39" s="20" customFormat="1" x14ac:dyDescent="0.25">
      <c r="R137" s="22"/>
      <c r="T137" s="22"/>
      <c r="V137" s="22"/>
      <c r="X137" s="22"/>
      <c r="Z137" s="22"/>
      <c r="AA137" s="21"/>
      <c r="AB137" s="22"/>
      <c r="AD137" s="22"/>
      <c r="AE137" s="21"/>
      <c r="AF137" s="22"/>
      <c r="AH137" s="22"/>
      <c r="AI137" s="21"/>
      <c r="AJ137" s="22"/>
      <c r="AL137" s="22"/>
      <c r="AM137" s="21"/>
    </row>
    <row r="138" spans="18:39" s="20" customFormat="1" x14ac:dyDescent="0.25">
      <c r="R138" s="22"/>
      <c r="T138" s="22"/>
      <c r="V138" s="22"/>
      <c r="X138" s="22"/>
      <c r="Z138" s="22"/>
      <c r="AA138" s="21"/>
      <c r="AB138" s="22"/>
      <c r="AD138" s="22"/>
      <c r="AE138" s="21"/>
      <c r="AF138" s="22"/>
      <c r="AH138" s="22"/>
      <c r="AI138" s="21"/>
      <c r="AJ138" s="22"/>
      <c r="AL138" s="22"/>
      <c r="AM138" s="21"/>
    </row>
    <row r="139" spans="18:39" s="20" customFormat="1" x14ac:dyDescent="0.25">
      <c r="R139" s="22"/>
      <c r="T139" s="22"/>
      <c r="V139" s="22"/>
      <c r="X139" s="22"/>
      <c r="Z139" s="22"/>
      <c r="AA139" s="21"/>
      <c r="AB139" s="22"/>
      <c r="AD139" s="22"/>
      <c r="AE139" s="21"/>
      <c r="AF139" s="22"/>
      <c r="AH139" s="22"/>
      <c r="AI139" s="21"/>
      <c r="AJ139" s="22"/>
      <c r="AL139" s="22"/>
      <c r="AM139" s="21"/>
    </row>
    <row r="140" spans="18:39" s="20" customFormat="1" x14ac:dyDescent="0.25">
      <c r="R140" s="22"/>
      <c r="T140" s="22"/>
      <c r="V140" s="22"/>
      <c r="X140" s="22"/>
      <c r="Z140" s="22"/>
      <c r="AA140" s="21"/>
      <c r="AB140" s="22"/>
      <c r="AD140" s="22"/>
      <c r="AE140" s="21"/>
      <c r="AF140" s="22"/>
      <c r="AH140" s="22"/>
      <c r="AI140" s="21"/>
      <c r="AJ140" s="22"/>
      <c r="AL140" s="22"/>
      <c r="AM140" s="21"/>
    </row>
    <row r="141" spans="18:39" s="20" customFormat="1" x14ac:dyDescent="0.25">
      <c r="R141" s="22"/>
      <c r="T141" s="22"/>
      <c r="V141" s="22"/>
      <c r="X141" s="22"/>
      <c r="Z141" s="22"/>
      <c r="AA141" s="21"/>
      <c r="AB141" s="22"/>
      <c r="AD141" s="22"/>
      <c r="AE141" s="21"/>
      <c r="AF141" s="22"/>
      <c r="AH141" s="22"/>
      <c r="AI141" s="21"/>
      <c r="AJ141" s="22"/>
      <c r="AL141" s="22"/>
      <c r="AM141" s="21"/>
    </row>
    <row r="142" spans="18:39" s="20" customFormat="1" x14ac:dyDescent="0.25">
      <c r="R142" s="22"/>
      <c r="T142" s="22"/>
      <c r="V142" s="22"/>
      <c r="X142" s="22"/>
      <c r="Z142" s="22"/>
      <c r="AA142" s="21"/>
      <c r="AB142" s="22"/>
      <c r="AD142" s="22"/>
      <c r="AE142" s="21"/>
      <c r="AF142" s="22"/>
      <c r="AH142" s="22"/>
      <c r="AI142" s="21"/>
      <c r="AJ142" s="22"/>
      <c r="AL142" s="22"/>
      <c r="AM142" s="21"/>
    </row>
    <row r="143" spans="18:39" s="20" customFormat="1" x14ac:dyDescent="0.25">
      <c r="R143" s="22"/>
      <c r="T143" s="22"/>
      <c r="V143" s="22"/>
      <c r="X143" s="22"/>
      <c r="Z143" s="22"/>
      <c r="AA143" s="21"/>
      <c r="AB143" s="22"/>
      <c r="AD143" s="22"/>
      <c r="AE143" s="21"/>
      <c r="AF143" s="22"/>
      <c r="AH143" s="22"/>
      <c r="AI143" s="21"/>
      <c r="AJ143" s="22"/>
      <c r="AL143" s="22"/>
      <c r="AM143" s="21"/>
    </row>
    <row r="144" spans="18:39" s="20" customFormat="1" x14ac:dyDescent="0.25">
      <c r="R144" s="22"/>
      <c r="T144" s="22"/>
      <c r="V144" s="22"/>
      <c r="X144" s="22"/>
      <c r="Z144" s="22"/>
      <c r="AA144" s="21"/>
      <c r="AB144" s="22"/>
      <c r="AD144" s="22"/>
      <c r="AE144" s="21"/>
      <c r="AF144" s="22"/>
      <c r="AH144" s="22"/>
      <c r="AI144" s="21"/>
      <c r="AJ144" s="22"/>
      <c r="AL144" s="22"/>
      <c r="AM144" s="21"/>
    </row>
    <row r="145" spans="18:39" s="20" customFormat="1" x14ac:dyDescent="0.25">
      <c r="R145" s="22"/>
      <c r="T145" s="22"/>
      <c r="V145" s="22"/>
      <c r="X145" s="22"/>
      <c r="Z145" s="22"/>
      <c r="AA145" s="21"/>
      <c r="AB145" s="22"/>
      <c r="AD145" s="22"/>
      <c r="AE145" s="21"/>
      <c r="AF145" s="22"/>
      <c r="AH145" s="22"/>
      <c r="AI145" s="21"/>
      <c r="AJ145" s="22"/>
      <c r="AL145" s="22"/>
      <c r="AM145" s="21"/>
    </row>
    <row r="146" spans="18:39" s="20" customFormat="1" x14ac:dyDescent="0.25">
      <c r="R146" s="22"/>
      <c r="T146" s="22"/>
      <c r="V146" s="22"/>
      <c r="X146" s="22"/>
      <c r="Z146" s="22"/>
      <c r="AA146" s="21"/>
      <c r="AB146" s="22"/>
      <c r="AD146" s="22"/>
      <c r="AE146" s="21"/>
      <c r="AF146" s="22"/>
      <c r="AH146" s="22"/>
      <c r="AI146" s="21"/>
      <c r="AJ146" s="22"/>
      <c r="AL146" s="22"/>
      <c r="AM146" s="21"/>
    </row>
    <row r="147" spans="18:39" s="20" customFormat="1" x14ac:dyDescent="0.25">
      <c r="R147" s="22"/>
      <c r="T147" s="22"/>
      <c r="V147" s="22"/>
      <c r="X147" s="22"/>
      <c r="Z147" s="22"/>
      <c r="AA147" s="21"/>
      <c r="AB147" s="22"/>
      <c r="AD147" s="22"/>
      <c r="AE147" s="21"/>
      <c r="AF147" s="22"/>
      <c r="AH147" s="22"/>
      <c r="AI147" s="21"/>
      <c r="AJ147" s="22"/>
      <c r="AL147" s="22"/>
      <c r="AM147" s="21"/>
    </row>
    <row r="148" spans="18:39" s="20" customFormat="1" x14ac:dyDescent="0.25">
      <c r="R148" s="22"/>
      <c r="T148" s="22"/>
      <c r="V148" s="22"/>
      <c r="X148" s="22"/>
      <c r="Z148" s="22"/>
      <c r="AA148" s="21"/>
      <c r="AB148" s="22"/>
      <c r="AD148" s="22"/>
      <c r="AE148" s="21"/>
      <c r="AF148" s="22"/>
      <c r="AH148" s="22"/>
      <c r="AI148" s="21"/>
      <c r="AJ148" s="22"/>
      <c r="AL148" s="22"/>
      <c r="AM148" s="21"/>
    </row>
    <row r="149" spans="18:39" s="20" customFormat="1" x14ac:dyDescent="0.25">
      <c r="R149" s="22"/>
      <c r="T149" s="22"/>
      <c r="V149" s="22"/>
      <c r="X149" s="22"/>
      <c r="Z149" s="22"/>
      <c r="AA149" s="21"/>
      <c r="AB149" s="22"/>
      <c r="AD149" s="22"/>
      <c r="AE149" s="21"/>
      <c r="AF149" s="22"/>
      <c r="AH149" s="22"/>
      <c r="AI149" s="21"/>
      <c r="AJ149" s="22"/>
      <c r="AL149" s="22"/>
      <c r="AM149" s="21"/>
    </row>
    <row r="150" spans="18:39" s="20" customFormat="1" x14ac:dyDescent="0.25">
      <c r="R150" s="22"/>
      <c r="T150" s="22"/>
      <c r="V150" s="22"/>
      <c r="X150" s="22"/>
      <c r="Z150" s="22"/>
      <c r="AA150" s="21"/>
      <c r="AB150" s="22"/>
      <c r="AD150" s="22"/>
      <c r="AE150" s="21"/>
      <c r="AF150" s="22"/>
      <c r="AH150" s="22"/>
      <c r="AI150" s="21"/>
      <c r="AJ150" s="22"/>
      <c r="AL150" s="22"/>
      <c r="AM150" s="21"/>
    </row>
    <row r="151" spans="18:39" s="20" customFormat="1" x14ac:dyDescent="0.25">
      <c r="R151" s="22"/>
      <c r="T151" s="22"/>
      <c r="V151" s="22"/>
      <c r="X151" s="22"/>
      <c r="Z151" s="22"/>
      <c r="AA151" s="21"/>
      <c r="AB151" s="22"/>
      <c r="AD151" s="22"/>
      <c r="AE151" s="21"/>
      <c r="AF151" s="22"/>
      <c r="AH151" s="22"/>
      <c r="AI151" s="21"/>
      <c r="AJ151" s="22"/>
      <c r="AL151" s="22"/>
      <c r="AM151" s="21"/>
    </row>
    <row r="152" spans="18:39" s="20" customFormat="1" x14ac:dyDescent="0.25">
      <c r="R152" s="22"/>
      <c r="T152" s="22"/>
      <c r="V152" s="22"/>
      <c r="X152" s="22"/>
      <c r="Z152" s="22"/>
      <c r="AA152" s="21"/>
      <c r="AB152" s="22"/>
      <c r="AD152" s="22"/>
      <c r="AE152" s="21"/>
      <c r="AF152" s="22"/>
      <c r="AH152" s="22"/>
      <c r="AI152" s="21"/>
      <c r="AJ152" s="22"/>
      <c r="AL152" s="22"/>
      <c r="AM152" s="21"/>
    </row>
    <row r="153" spans="18:39" s="20" customFormat="1" x14ac:dyDescent="0.25">
      <c r="R153" s="22"/>
      <c r="T153" s="22"/>
      <c r="V153" s="22"/>
      <c r="X153" s="22"/>
      <c r="Z153" s="22"/>
      <c r="AA153" s="21"/>
      <c r="AB153" s="22"/>
      <c r="AD153" s="22"/>
      <c r="AE153" s="21"/>
      <c r="AF153" s="22"/>
      <c r="AH153" s="22"/>
      <c r="AI153" s="21"/>
      <c r="AJ153" s="22"/>
      <c r="AL153" s="22"/>
      <c r="AM153" s="21"/>
    </row>
    <row r="154" spans="18:39" s="20" customFormat="1" x14ac:dyDescent="0.25">
      <c r="R154" s="22"/>
      <c r="T154" s="22"/>
      <c r="V154" s="22"/>
      <c r="X154" s="22"/>
      <c r="Z154" s="22"/>
      <c r="AA154" s="21"/>
      <c r="AB154" s="22"/>
      <c r="AD154" s="22"/>
      <c r="AE154" s="21"/>
      <c r="AF154" s="22"/>
      <c r="AH154" s="22"/>
      <c r="AI154" s="21"/>
      <c r="AJ154" s="22"/>
      <c r="AL154" s="22"/>
      <c r="AM154" s="21"/>
    </row>
    <row r="155" spans="18:39" s="20" customFormat="1" x14ac:dyDescent="0.25">
      <c r="R155" s="22"/>
      <c r="T155" s="22"/>
      <c r="V155" s="22"/>
      <c r="X155" s="22"/>
      <c r="Z155" s="22"/>
      <c r="AA155" s="21"/>
      <c r="AB155" s="22"/>
      <c r="AD155" s="22"/>
      <c r="AE155" s="21"/>
      <c r="AF155" s="22"/>
      <c r="AH155" s="22"/>
      <c r="AI155" s="21"/>
      <c r="AJ155" s="22"/>
      <c r="AL155" s="22"/>
      <c r="AM155" s="21"/>
    </row>
    <row r="156" spans="18:39" s="20" customFormat="1" x14ac:dyDescent="0.25">
      <c r="R156" s="22"/>
      <c r="T156" s="22"/>
      <c r="V156" s="22"/>
      <c r="X156" s="22"/>
      <c r="Z156" s="22"/>
      <c r="AA156" s="21"/>
      <c r="AB156" s="22"/>
      <c r="AD156" s="22"/>
      <c r="AE156" s="21"/>
      <c r="AF156" s="22"/>
      <c r="AH156" s="22"/>
      <c r="AI156" s="21"/>
      <c r="AJ156" s="22"/>
      <c r="AL156" s="22"/>
      <c r="AM156" s="21"/>
    </row>
    <row r="157" spans="18:39" s="20" customFormat="1" x14ac:dyDescent="0.25">
      <c r="R157" s="22"/>
      <c r="T157" s="22"/>
      <c r="V157" s="22"/>
      <c r="X157" s="22"/>
      <c r="Z157" s="22"/>
      <c r="AA157" s="21"/>
      <c r="AB157" s="22"/>
      <c r="AD157" s="22"/>
      <c r="AE157" s="21"/>
      <c r="AF157" s="22"/>
      <c r="AH157" s="22"/>
      <c r="AI157" s="21"/>
      <c r="AJ157" s="22"/>
      <c r="AL157" s="22"/>
      <c r="AM157" s="21"/>
    </row>
    <row r="158" spans="18:39" s="20" customFormat="1" x14ac:dyDescent="0.25">
      <c r="R158" s="22"/>
      <c r="T158" s="22"/>
      <c r="V158" s="22"/>
      <c r="X158" s="22"/>
      <c r="Z158" s="22"/>
      <c r="AA158" s="21"/>
      <c r="AB158" s="22"/>
      <c r="AD158" s="22"/>
      <c r="AE158" s="21"/>
      <c r="AF158" s="22"/>
      <c r="AH158" s="22"/>
      <c r="AI158" s="21"/>
      <c r="AJ158" s="22"/>
      <c r="AL158" s="22"/>
      <c r="AM158" s="21"/>
    </row>
    <row r="159" spans="18:39" s="20" customFormat="1" x14ac:dyDescent="0.25">
      <c r="R159" s="22"/>
      <c r="T159" s="22"/>
      <c r="V159" s="22"/>
      <c r="X159" s="22"/>
      <c r="Z159" s="22"/>
      <c r="AA159" s="21"/>
      <c r="AB159" s="22"/>
      <c r="AD159" s="22"/>
      <c r="AE159" s="21"/>
      <c r="AF159" s="22"/>
      <c r="AH159" s="22"/>
      <c r="AI159" s="21"/>
      <c r="AJ159" s="22"/>
      <c r="AL159" s="22"/>
      <c r="AM159" s="21"/>
    </row>
    <row r="160" spans="18:39" s="20" customFormat="1" x14ac:dyDescent="0.25">
      <c r="R160" s="22"/>
      <c r="T160" s="22"/>
      <c r="V160" s="22"/>
      <c r="X160" s="22"/>
      <c r="Z160" s="22"/>
      <c r="AA160" s="21"/>
      <c r="AB160" s="22"/>
      <c r="AD160" s="22"/>
      <c r="AE160" s="21"/>
      <c r="AF160" s="22"/>
      <c r="AH160" s="22"/>
      <c r="AI160" s="21"/>
      <c r="AJ160" s="22"/>
      <c r="AL160" s="22"/>
      <c r="AM160" s="21"/>
    </row>
    <row r="161" spans="18:39" s="20" customFormat="1" x14ac:dyDescent="0.25">
      <c r="R161" s="22"/>
      <c r="T161" s="22"/>
      <c r="V161" s="22"/>
      <c r="X161" s="22"/>
      <c r="Z161" s="22"/>
      <c r="AA161" s="21"/>
      <c r="AB161" s="22"/>
      <c r="AD161" s="22"/>
      <c r="AE161" s="21"/>
      <c r="AF161" s="22"/>
      <c r="AH161" s="22"/>
      <c r="AI161" s="21"/>
      <c r="AJ161" s="22"/>
      <c r="AL161" s="22"/>
      <c r="AM161" s="21"/>
    </row>
    <row r="162" spans="18:39" s="20" customFormat="1" x14ac:dyDescent="0.25">
      <c r="R162" s="22"/>
      <c r="T162" s="22"/>
      <c r="V162" s="22"/>
      <c r="X162" s="22"/>
      <c r="Z162" s="22"/>
      <c r="AA162" s="21"/>
      <c r="AB162" s="22"/>
      <c r="AD162" s="22"/>
      <c r="AE162" s="21"/>
      <c r="AF162" s="22"/>
      <c r="AH162" s="22"/>
      <c r="AI162" s="21"/>
      <c r="AJ162" s="22"/>
      <c r="AL162" s="22"/>
      <c r="AM162" s="21"/>
    </row>
    <row r="163" spans="18:39" s="20" customFormat="1" x14ac:dyDescent="0.25">
      <c r="R163" s="22"/>
      <c r="T163" s="22"/>
      <c r="V163" s="22"/>
      <c r="X163" s="22"/>
      <c r="Z163" s="22"/>
      <c r="AA163" s="21"/>
      <c r="AB163" s="22"/>
      <c r="AD163" s="22"/>
      <c r="AE163" s="21"/>
      <c r="AF163" s="22"/>
      <c r="AH163" s="22"/>
      <c r="AI163" s="21"/>
      <c r="AJ163" s="22"/>
      <c r="AL163" s="22"/>
      <c r="AM163" s="21"/>
    </row>
    <row r="164" spans="18:39" s="20" customFormat="1" x14ac:dyDescent="0.25">
      <c r="R164" s="22"/>
      <c r="T164" s="22"/>
      <c r="V164" s="22"/>
      <c r="X164" s="22"/>
      <c r="Z164" s="22"/>
      <c r="AA164" s="21"/>
      <c r="AB164" s="22"/>
      <c r="AD164" s="22"/>
      <c r="AE164" s="21"/>
      <c r="AF164" s="22"/>
      <c r="AH164" s="22"/>
      <c r="AI164" s="21"/>
      <c r="AJ164" s="22"/>
      <c r="AL164" s="22"/>
      <c r="AM164" s="21"/>
    </row>
    <row r="165" spans="18:39" s="20" customFormat="1" x14ac:dyDescent="0.25">
      <c r="R165" s="22"/>
      <c r="T165" s="22"/>
      <c r="V165" s="22"/>
      <c r="X165" s="22"/>
      <c r="Z165" s="22"/>
      <c r="AA165" s="21"/>
      <c r="AB165" s="22"/>
      <c r="AD165" s="22"/>
      <c r="AE165" s="21"/>
      <c r="AF165" s="22"/>
      <c r="AH165" s="22"/>
      <c r="AI165" s="21"/>
      <c r="AJ165" s="22"/>
      <c r="AL165" s="22"/>
      <c r="AM165" s="21"/>
    </row>
    <row r="166" spans="18:39" s="20" customFormat="1" x14ac:dyDescent="0.25">
      <c r="R166" s="22"/>
      <c r="T166" s="22"/>
      <c r="V166" s="22"/>
      <c r="X166" s="22"/>
      <c r="Z166" s="22"/>
      <c r="AA166" s="21"/>
      <c r="AB166" s="22"/>
      <c r="AD166" s="22"/>
      <c r="AE166" s="21"/>
      <c r="AF166" s="22"/>
      <c r="AH166" s="22"/>
      <c r="AI166" s="21"/>
      <c r="AJ166" s="22"/>
      <c r="AL166" s="22"/>
      <c r="AM166" s="21"/>
    </row>
    <row r="167" spans="18:39" s="20" customFormat="1" x14ac:dyDescent="0.25">
      <c r="R167" s="22"/>
      <c r="T167" s="22"/>
      <c r="V167" s="22"/>
      <c r="X167" s="22"/>
      <c r="Z167" s="22"/>
      <c r="AA167" s="21"/>
      <c r="AB167" s="22"/>
      <c r="AD167" s="22"/>
      <c r="AE167" s="21"/>
      <c r="AF167" s="22"/>
      <c r="AH167" s="22"/>
      <c r="AI167" s="21"/>
      <c r="AJ167" s="22"/>
      <c r="AL167" s="22"/>
      <c r="AM167" s="21"/>
    </row>
    <row r="168" spans="18:39" s="20" customFormat="1" x14ac:dyDescent="0.25">
      <c r="R168" s="22"/>
      <c r="T168" s="22"/>
      <c r="V168" s="22"/>
      <c r="X168" s="22"/>
      <c r="Z168" s="22"/>
      <c r="AA168" s="21"/>
      <c r="AB168" s="22"/>
      <c r="AD168" s="22"/>
      <c r="AE168" s="21"/>
      <c r="AF168" s="22"/>
      <c r="AH168" s="22"/>
      <c r="AI168" s="21"/>
      <c r="AJ168" s="22"/>
      <c r="AL168" s="22"/>
      <c r="AM168" s="21"/>
    </row>
    <row r="169" spans="18:39" s="20" customFormat="1" x14ac:dyDescent="0.25">
      <c r="R169" s="22"/>
      <c r="T169" s="22"/>
      <c r="V169" s="22"/>
      <c r="X169" s="22"/>
      <c r="Z169" s="22"/>
      <c r="AA169" s="21"/>
      <c r="AB169" s="22"/>
      <c r="AD169" s="22"/>
      <c r="AE169" s="21"/>
      <c r="AF169" s="22"/>
      <c r="AH169" s="22"/>
      <c r="AI169" s="21"/>
      <c r="AJ169" s="22"/>
      <c r="AL169" s="22"/>
      <c r="AM169" s="21"/>
    </row>
    <row r="170" spans="18:39" s="20" customFormat="1" x14ac:dyDescent="0.25">
      <c r="R170" s="22"/>
      <c r="T170" s="22"/>
      <c r="V170" s="22"/>
      <c r="X170" s="22"/>
      <c r="Z170" s="22"/>
      <c r="AA170" s="21"/>
      <c r="AB170" s="22"/>
      <c r="AD170" s="22"/>
      <c r="AE170" s="21"/>
      <c r="AF170" s="22"/>
      <c r="AH170" s="22"/>
      <c r="AI170" s="21"/>
      <c r="AJ170" s="22"/>
      <c r="AL170" s="22"/>
      <c r="AM170" s="21"/>
    </row>
    <row r="171" spans="18:39" s="20" customFormat="1" x14ac:dyDescent="0.25">
      <c r="R171" s="22"/>
      <c r="T171" s="22"/>
      <c r="V171" s="22"/>
      <c r="X171" s="22"/>
      <c r="Z171" s="22"/>
      <c r="AA171" s="21"/>
      <c r="AB171" s="22"/>
      <c r="AD171" s="22"/>
      <c r="AE171" s="21"/>
      <c r="AF171" s="22"/>
      <c r="AH171" s="22"/>
      <c r="AI171" s="21"/>
      <c r="AJ171" s="22"/>
      <c r="AL171" s="22"/>
      <c r="AM171" s="21"/>
    </row>
    <row r="172" spans="18:39" s="20" customFormat="1" x14ac:dyDescent="0.25">
      <c r="R172" s="22"/>
      <c r="T172" s="22"/>
      <c r="V172" s="22"/>
      <c r="X172" s="22"/>
      <c r="Z172" s="22"/>
      <c r="AA172" s="21"/>
      <c r="AB172" s="22"/>
      <c r="AD172" s="22"/>
      <c r="AE172" s="21"/>
      <c r="AF172" s="22"/>
      <c r="AH172" s="22"/>
      <c r="AI172" s="21"/>
      <c r="AJ172" s="22"/>
      <c r="AL172" s="22"/>
      <c r="AM172" s="21"/>
    </row>
    <row r="173" spans="18:39" s="20" customFormat="1" x14ac:dyDescent="0.25">
      <c r="R173" s="22"/>
      <c r="T173" s="22"/>
      <c r="V173" s="22"/>
      <c r="X173" s="22"/>
      <c r="Z173" s="22"/>
      <c r="AA173" s="21"/>
      <c r="AB173" s="22"/>
      <c r="AD173" s="22"/>
      <c r="AE173" s="21"/>
      <c r="AF173" s="22"/>
      <c r="AH173" s="22"/>
      <c r="AI173" s="21"/>
      <c r="AJ173" s="22"/>
      <c r="AL173" s="22"/>
      <c r="AM173" s="21"/>
    </row>
    <row r="174" spans="18:39" s="20" customFormat="1" x14ac:dyDescent="0.25">
      <c r="R174" s="22"/>
      <c r="T174" s="22"/>
      <c r="V174" s="22"/>
      <c r="X174" s="22"/>
      <c r="Z174" s="22"/>
      <c r="AA174" s="21"/>
      <c r="AB174" s="22"/>
      <c r="AD174" s="22"/>
      <c r="AE174" s="21"/>
      <c r="AF174" s="22"/>
      <c r="AH174" s="22"/>
      <c r="AI174" s="21"/>
      <c r="AJ174" s="22"/>
      <c r="AL174" s="22"/>
      <c r="AM174" s="21"/>
    </row>
  </sheetData>
  <sheetProtection algorithmName="SHA-512" hashValue="LovXS/U3rhxHW30kKfAIZ5EPdtHaMDYf161JrVkOA7P7KRtxTa7qOU7vQ8s0BNQazHlyuV2fS0GYA0YfJ+op9g==" saltValue="4OJ7RrmEdqgS1pwNYJst9A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6:J12"/>
  <sheetViews>
    <sheetView workbookViewId="0">
      <selection activeCell="H15" sqref="H15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6" spans="1:10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26</v>
      </c>
      <c r="J6" t="s">
        <v>10</v>
      </c>
    </row>
    <row r="7" spans="1:10" x14ac:dyDescent="0.25">
      <c r="A7" t="s">
        <v>11</v>
      </c>
      <c r="B7" t="s">
        <v>11</v>
      </c>
      <c r="C7" t="s">
        <v>11</v>
      </c>
      <c r="D7" t="s">
        <v>11</v>
      </c>
      <c r="E7" t="s">
        <v>11</v>
      </c>
      <c r="F7" t="s">
        <v>11</v>
      </c>
      <c r="G7" t="s">
        <v>11</v>
      </c>
      <c r="H7" t="s">
        <v>11</v>
      </c>
      <c r="I7" t="s">
        <v>11</v>
      </c>
      <c r="J7" t="s">
        <v>11</v>
      </c>
    </row>
    <row r="8" spans="1:10" x14ac:dyDescent="0.25">
      <c r="A8" t="s">
        <v>12</v>
      </c>
      <c r="B8" t="s">
        <v>12</v>
      </c>
      <c r="C8" t="s">
        <v>12</v>
      </c>
      <c r="D8" t="s">
        <v>12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</row>
    <row r="9" spans="1:10" x14ac:dyDescent="0.25">
      <c r="A9" t="s">
        <v>13</v>
      </c>
      <c r="B9" t="s">
        <v>13</v>
      </c>
      <c r="C9" t="s">
        <v>13</v>
      </c>
      <c r="D9" t="s">
        <v>13</v>
      </c>
      <c r="E9" t="s">
        <v>13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</row>
    <row r="10" spans="1:10" x14ac:dyDescent="0.25">
      <c r="A10" t="s">
        <v>62</v>
      </c>
      <c r="B10" t="s">
        <v>62</v>
      </c>
      <c r="C10" t="s">
        <v>62</v>
      </c>
      <c r="D10" t="s">
        <v>62</v>
      </c>
      <c r="E10" t="s">
        <v>62</v>
      </c>
      <c r="F10" t="s">
        <v>62</v>
      </c>
      <c r="G10" t="s">
        <v>62</v>
      </c>
      <c r="H10" t="s">
        <v>62</v>
      </c>
      <c r="I10" t="s">
        <v>62</v>
      </c>
      <c r="J10" t="s">
        <v>62</v>
      </c>
    </row>
    <row r="11" spans="1:10" x14ac:dyDescent="0.25">
      <c r="A11" t="s">
        <v>14</v>
      </c>
      <c r="B11" t="s">
        <v>14</v>
      </c>
      <c r="C11" t="s">
        <v>14</v>
      </c>
      <c r="D11" t="s">
        <v>14</v>
      </c>
      <c r="E11" t="s">
        <v>14</v>
      </c>
      <c r="F11" t="s">
        <v>14</v>
      </c>
      <c r="G11" t="s">
        <v>14</v>
      </c>
      <c r="H11" t="s">
        <v>14</v>
      </c>
      <c r="I11" t="s">
        <v>14</v>
      </c>
      <c r="J11" t="s">
        <v>14</v>
      </c>
    </row>
    <row r="12" spans="1:10" x14ac:dyDescent="0.25">
      <c r="A12" t="s">
        <v>15</v>
      </c>
      <c r="B12" t="s">
        <v>15</v>
      </c>
      <c r="C12" t="s">
        <v>15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</row>
  </sheetData>
  <sheetProtection algorithmName="SHA-512" hashValue="JO6ThBljwUYA4+m9CW05WbB/8B9ow/DZYmBG3c8N0IPQjy5mASY5wBFSUptG5XVjLscAyElVHaa3z0hehKtL+g==" saltValue="WLJpbQme8AcchK5JOdDqqA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D11" sqref="D11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1.85546875" customWidth="1"/>
    <col min="5" max="5" width="20.7109375" customWidth="1"/>
    <col min="6" max="6" width="11.42578125" style="11"/>
    <col min="9" max="9" width="12.85546875" bestFit="1" customWidth="1"/>
  </cols>
  <sheetData>
    <row r="1" spans="1:6" x14ac:dyDescent="0.25">
      <c r="A1" s="7" t="s">
        <v>16</v>
      </c>
      <c r="B1" s="7" t="s">
        <v>17</v>
      </c>
      <c r="C1" s="7" t="s">
        <v>22</v>
      </c>
      <c r="D1" s="7" t="s">
        <v>21</v>
      </c>
      <c r="E1" s="7" t="s">
        <v>18</v>
      </c>
      <c r="F1" s="9" t="s">
        <v>19</v>
      </c>
    </row>
    <row r="2" spans="1:6" ht="45" x14ac:dyDescent="0.25">
      <c r="A2" s="6" t="s">
        <v>60</v>
      </c>
      <c r="B2" s="34">
        <v>1</v>
      </c>
      <c r="C2" s="6" t="s">
        <v>63</v>
      </c>
      <c r="D2" s="43" t="s">
        <v>69</v>
      </c>
      <c r="E2" s="25" t="s">
        <v>64</v>
      </c>
      <c r="F2" s="35" t="s">
        <v>12</v>
      </c>
    </row>
    <row r="3" spans="1:6" ht="45" x14ac:dyDescent="0.25">
      <c r="A3" s="6" t="s">
        <v>60</v>
      </c>
      <c r="B3" s="16">
        <v>2</v>
      </c>
      <c r="C3" s="6" t="s">
        <v>90</v>
      </c>
      <c r="D3" s="67" t="s">
        <v>86</v>
      </c>
      <c r="E3" s="25" t="s">
        <v>64</v>
      </c>
      <c r="F3" s="35" t="s">
        <v>12</v>
      </c>
    </row>
    <row r="4" spans="1:6" ht="45" x14ac:dyDescent="0.25">
      <c r="A4" s="6" t="s">
        <v>60</v>
      </c>
      <c r="B4" s="16">
        <v>3</v>
      </c>
      <c r="C4" s="6" t="s">
        <v>95</v>
      </c>
      <c r="D4" s="67" t="s">
        <v>86</v>
      </c>
      <c r="E4" s="25" t="s">
        <v>65</v>
      </c>
      <c r="F4" s="35" t="s">
        <v>12</v>
      </c>
    </row>
    <row r="5" spans="1:6" ht="45" x14ac:dyDescent="0.25">
      <c r="A5" s="6" t="s">
        <v>60</v>
      </c>
      <c r="B5" s="16">
        <v>4</v>
      </c>
      <c r="C5" s="6" t="s">
        <v>96</v>
      </c>
      <c r="D5" s="51" t="s">
        <v>70</v>
      </c>
      <c r="E5" s="25" t="s">
        <v>65</v>
      </c>
      <c r="F5" s="35" t="s">
        <v>13</v>
      </c>
    </row>
    <row r="6" spans="1:6" ht="45" x14ac:dyDescent="0.25">
      <c r="A6" s="6" t="s">
        <v>60</v>
      </c>
      <c r="B6" s="16">
        <v>5</v>
      </c>
      <c r="C6" s="6" t="s">
        <v>66</v>
      </c>
      <c r="D6" s="51" t="s">
        <v>70</v>
      </c>
      <c r="E6" s="25" t="s">
        <v>64</v>
      </c>
      <c r="F6" s="35" t="s">
        <v>12</v>
      </c>
    </row>
    <row r="7" spans="1:6" ht="45" x14ac:dyDescent="0.25">
      <c r="A7" s="6" t="s">
        <v>60</v>
      </c>
      <c r="B7" s="16">
        <v>6</v>
      </c>
      <c r="C7" s="6" t="s">
        <v>97</v>
      </c>
      <c r="D7" s="68" t="s">
        <v>89</v>
      </c>
      <c r="E7" s="25" t="s">
        <v>64</v>
      </c>
      <c r="F7" s="35" t="s">
        <v>12</v>
      </c>
    </row>
    <row r="8" spans="1:6" ht="45" x14ac:dyDescent="0.25">
      <c r="A8" s="6" t="s">
        <v>60</v>
      </c>
      <c r="B8" s="16">
        <v>7</v>
      </c>
      <c r="C8" s="6" t="s">
        <v>92</v>
      </c>
      <c r="D8" s="68" t="s">
        <v>89</v>
      </c>
      <c r="E8" s="25" t="s">
        <v>65</v>
      </c>
      <c r="F8" s="35" t="s">
        <v>12</v>
      </c>
    </row>
    <row r="9" spans="1:6" ht="45" x14ac:dyDescent="0.25">
      <c r="A9" s="6" t="s">
        <v>60</v>
      </c>
      <c r="B9" s="16">
        <v>8</v>
      </c>
      <c r="C9" s="6" t="s">
        <v>98</v>
      </c>
      <c r="D9" s="52" t="s">
        <v>71</v>
      </c>
      <c r="E9" s="25" t="s">
        <v>64</v>
      </c>
      <c r="F9" s="35" t="s">
        <v>13</v>
      </c>
    </row>
    <row r="10" spans="1:6" ht="45" x14ac:dyDescent="0.25">
      <c r="A10" s="6" t="s">
        <v>60</v>
      </c>
      <c r="B10" s="16">
        <v>9</v>
      </c>
      <c r="C10" s="6" t="s">
        <v>99</v>
      </c>
      <c r="D10" s="43" t="s">
        <v>69</v>
      </c>
      <c r="E10" s="25" t="s">
        <v>64</v>
      </c>
      <c r="F10" s="35" t="s">
        <v>11</v>
      </c>
    </row>
    <row r="11" spans="1:6" ht="45" x14ac:dyDescent="0.25">
      <c r="A11" s="6" t="s">
        <v>60</v>
      </c>
      <c r="B11" s="16">
        <v>10</v>
      </c>
      <c r="C11" s="6" t="s">
        <v>91</v>
      </c>
      <c r="D11" s="52" t="s">
        <v>71</v>
      </c>
      <c r="E11" s="25" t="s">
        <v>65</v>
      </c>
      <c r="F11" s="35" t="s">
        <v>11</v>
      </c>
    </row>
    <row r="12" spans="1:6" x14ac:dyDescent="0.25">
      <c r="F12" s="10"/>
    </row>
  </sheetData>
  <sheetProtection algorithmName="SHA-512" hashValue="WRGkpIUaZHG/r/yiPrMpXBNblGJqmDZQN286yStOc7H3DU+wYi+445j191LIaPCd9Y8mulRuuf7GkmKZ+TGVEA==" saltValue="N01wlSKmtJrqb9xjCTuy6A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E17" sqref="E17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23</v>
      </c>
      <c r="C3" s="7" t="s">
        <v>21</v>
      </c>
      <c r="D3" s="5" t="s">
        <v>25</v>
      </c>
      <c r="E3" s="7" t="s">
        <v>22</v>
      </c>
      <c r="F3" s="3" t="s">
        <v>24</v>
      </c>
    </row>
    <row r="4" spans="2:6" x14ac:dyDescent="0.25">
      <c r="B4" s="6">
        <v>1</v>
      </c>
      <c r="C4" s="43" t="s">
        <v>69</v>
      </c>
      <c r="D4" s="6" t="s">
        <v>2</v>
      </c>
      <c r="E4" s="6" t="s">
        <v>63</v>
      </c>
      <c r="F4" s="6">
        <f>SUM(TABLA_PUNTUACION!E6:E50)</f>
        <v>0</v>
      </c>
    </row>
    <row r="5" spans="2:6" x14ac:dyDescent="0.25">
      <c r="B5" s="6">
        <v>2</v>
      </c>
      <c r="C5" s="67" t="s">
        <v>86</v>
      </c>
      <c r="D5" s="6" t="s">
        <v>3</v>
      </c>
      <c r="E5" s="6" t="s">
        <v>90</v>
      </c>
      <c r="F5" s="6">
        <f>SUM(TABLA_PUNTUACION!F6:F50)</f>
        <v>0</v>
      </c>
    </row>
    <row r="6" spans="2:6" x14ac:dyDescent="0.25">
      <c r="B6" s="6">
        <v>3</v>
      </c>
      <c r="C6" s="67" t="s">
        <v>86</v>
      </c>
      <c r="D6" s="6" t="s">
        <v>4</v>
      </c>
      <c r="E6" s="6" t="s">
        <v>95</v>
      </c>
      <c r="F6" s="6">
        <f>SUM(TABLA_PUNTUACION!G6:G50)</f>
        <v>0</v>
      </c>
    </row>
    <row r="7" spans="2:6" x14ac:dyDescent="0.25">
      <c r="B7" s="6">
        <v>4</v>
      </c>
      <c r="C7" s="51" t="s">
        <v>70</v>
      </c>
      <c r="D7" s="6" t="s">
        <v>5</v>
      </c>
      <c r="E7" s="6" t="s">
        <v>96</v>
      </c>
      <c r="F7" s="6">
        <f>SUM(TABLA_PUNTUACION!H6:H50)</f>
        <v>0</v>
      </c>
    </row>
    <row r="8" spans="2:6" x14ac:dyDescent="0.25">
      <c r="B8" s="6">
        <v>5</v>
      </c>
      <c r="C8" s="51" t="s">
        <v>70</v>
      </c>
      <c r="D8" s="6" t="s">
        <v>6</v>
      </c>
      <c r="E8" s="6" t="s">
        <v>66</v>
      </c>
      <c r="F8" s="6">
        <f>SUM(TABLA_PUNTUACION!I6:I50)</f>
        <v>0</v>
      </c>
    </row>
    <row r="9" spans="2:6" x14ac:dyDescent="0.25">
      <c r="B9" s="6">
        <v>6</v>
      </c>
      <c r="C9" s="68" t="s">
        <v>89</v>
      </c>
      <c r="D9" s="6" t="s">
        <v>7</v>
      </c>
      <c r="E9" s="6" t="s">
        <v>97</v>
      </c>
      <c r="F9" s="6">
        <f>SUM(TABLA_PUNTUACION!J6:J50)</f>
        <v>0</v>
      </c>
    </row>
    <row r="10" spans="2:6" x14ac:dyDescent="0.25">
      <c r="B10" s="6">
        <v>7</v>
      </c>
      <c r="C10" s="68" t="s">
        <v>89</v>
      </c>
      <c r="D10" s="6" t="s">
        <v>8</v>
      </c>
      <c r="E10" s="6" t="s">
        <v>92</v>
      </c>
      <c r="F10" s="6">
        <f>SUM(TABLA_PUNTUACION!K6:K50)</f>
        <v>0</v>
      </c>
    </row>
    <row r="11" spans="2:6" x14ac:dyDescent="0.25">
      <c r="B11" s="6">
        <v>8</v>
      </c>
      <c r="C11" s="52" t="s">
        <v>71</v>
      </c>
      <c r="D11" s="6" t="s">
        <v>9</v>
      </c>
      <c r="E11" s="6" t="s">
        <v>98</v>
      </c>
      <c r="F11" s="6">
        <f>SUM(TABLA_PUNTUACION!L6:L50)</f>
        <v>0</v>
      </c>
    </row>
    <row r="12" spans="2:6" x14ac:dyDescent="0.25">
      <c r="B12" s="6">
        <v>9</v>
      </c>
      <c r="C12" s="43" t="s">
        <v>69</v>
      </c>
      <c r="D12" s="6" t="s">
        <v>26</v>
      </c>
      <c r="E12" s="6" t="s">
        <v>99</v>
      </c>
      <c r="F12" s="6">
        <f>SUM(TABLA_PUNTUACION!M6:M50)</f>
        <v>0</v>
      </c>
    </row>
    <row r="13" spans="2:6" x14ac:dyDescent="0.25">
      <c r="B13" s="6">
        <v>10</v>
      </c>
      <c r="C13" s="52" t="s">
        <v>71</v>
      </c>
      <c r="D13" s="6" t="s">
        <v>10</v>
      </c>
      <c r="E13" s="6" t="s">
        <v>91</v>
      </c>
      <c r="F13" s="6">
        <f>SUM(TABLA_PUNTUACION!N6:N50)</f>
        <v>0</v>
      </c>
    </row>
  </sheetData>
  <sheetProtection algorithmName="SHA-512" hashValue="4npJyKKvsvrmJcLQN+EZLtr/UXVEhunK8PNa6RFFOBvMGQueZBy+tAZvFYdI39nKon8Ic3O2JJ3bNHV64hDAxA==" saltValue="92xJziqkX0BqVEyabmSDFQ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11"/>
  <sheetViews>
    <sheetView topLeftCell="H1" workbookViewId="0">
      <selection activeCell="K11" sqref="K11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44</v>
      </c>
      <c r="N3" t="s">
        <v>44</v>
      </c>
    </row>
    <row r="4" spans="2:17" x14ac:dyDescent="0.25">
      <c r="B4" t="s">
        <v>45</v>
      </c>
      <c r="C4" t="s">
        <v>46</v>
      </c>
      <c r="D4" t="s">
        <v>32</v>
      </c>
      <c r="E4" t="s">
        <v>33</v>
      </c>
      <c r="F4" t="s">
        <v>34</v>
      </c>
      <c r="H4" t="s">
        <v>35</v>
      </c>
      <c r="I4" t="s">
        <v>43</v>
      </c>
      <c r="J4" t="s">
        <v>36</v>
      </c>
      <c r="M4">
        <v>1</v>
      </c>
      <c r="N4">
        <v>0</v>
      </c>
      <c r="O4" t="s">
        <v>37</v>
      </c>
      <c r="P4" t="s">
        <v>38</v>
      </c>
      <c r="Q4" t="s">
        <v>31</v>
      </c>
    </row>
    <row r="5" spans="2:17" s="20" customFormat="1" ht="45" x14ac:dyDescent="0.25">
      <c r="B5" s="20">
        <v>0</v>
      </c>
      <c r="C5" s="20">
        <v>0</v>
      </c>
      <c r="D5" s="21" t="s">
        <v>42</v>
      </c>
      <c r="E5" s="22">
        <f>COUNTIF(TABLA_PUNTUACION!V6:V50,'TABLA_NIVEL DE LOGRO'!B5)</f>
        <v>0</v>
      </c>
      <c r="F5" s="20" t="str">
        <f>E5&amp;"  De los "&amp;E11&amp;"  Estudiantes del Curso"</f>
        <v>0  De los 0  Estudiantes del Curso</v>
      </c>
      <c r="H5" s="25" t="s">
        <v>69</v>
      </c>
      <c r="I5" s="20">
        <v>2</v>
      </c>
      <c r="J5" s="20">
        <v>1</v>
      </c>
      <c r="K5" s="21" t="str">
        <f>"Ha logrado los aprendizajes básicos de "&amp;UPPER(H5)&amp;" , lo que le permite comprender, interpretar y continuar avanzando en su aprendizaje."</f>
        <v>Ha logrado los aprendizajes básicos de ARITMÉTICA , lo que le permite comprender, interpretar y continuar avanzando en su aprendizaje.</v>
      </c>
      <c r="L5" s="33" t="str">
        <f>"Se requiere fortalecer los conocimientos  en "&amp;UPPER(H5)&amp;" , lo que le permitirá avanzar progresivamente en su aprendizaje."</f>
        <v>Se requiere fortalecer los conocimientos  en ARITMÉTICA , lo que le permitirá avanzar progresivamente en su aprendizaje.</v>
      </c>
      <c r="M5" s="20">
        <f>COUNTIF(TABLA_PUNTUACION!V6:V50,1)</f>
        <v>0</v>
      </c>
      <c r="N5" s="20">
        <f>COUNTIF(TABLA_PUNTUACION!V6:V50,0)</f>
        <v>0</v>
      </c>
      <c r="O5" s="20">
        <f>SUM(M5:N5)</f>
        <v>0</v>
      </c>
      <c r="P5" s="20" t="str">
        <f>M5&amp;" Estudiantes"</f>
        <v>0 Estudiantes</v>
      </c>
      <c r="Q5" s="20" t="str">
        <f>N5&amp;" Estudiantes"</f>
        <v>0 Estudiantes</v>
      </c>
    </row>
    <row r="6" spans="2:17" s="20" customFormat="1" ht="45" x14ac:dyDescent="0.25">
      <c r="B6" s="20">
        <v>1</v>
      </c>
      <c r="C6" s="20">
        <v>6</v>
      </c>
      <c r="D6" s="21" t="s">
        <v>39</v>
      </c>
      <c r="E6" s="22">
        <f>COUNTIF(TABLA_PUNTUACION!V6:V51,'TABLA_NIVEL DE LOGRO'!B6)</f>
        <v>0</v>
      </c>
      <c r="F6" s="20" t="str">
        <f>E6&amp;"  De los "&amp;E11&amp;"  Estudiantes del Curso"</f>
        <v>0  De los 0  Estudiantes del Curso</v>
      </c>
      <c r="H6" s="25" t="s">
        <v>74</v>
      </c>
      <c r="I6" s="20">
        <v>2</v>
      </c>
      <c r="J6" s="20">
        <v>1</v>
      </c>
      <c r="K6" s="21" t="str">
        <f>"Ha logrado los aprendizajes básicos de "&amp;UPPER(H6)&amp;" , lo que le permite comprender, interpretar y continuar avanzando en su aprendizaje."</f>
        <v>Ha logrado los aprendizajes básicos de  ÁLGEBRA , lo que le permite comprender, interpretar y continuar avanzando en su aprendizaje.</v>
      </c>
      <c r="L6" s="33" t="str">
        <f t="shared" ref="L6:L9" si="0">"Se requiere fortalecer los conocimientos  en "&amp;UPPER(H6)&amp;" , lo que le permitirá avanzar progresivamente en su aprendizaje."</f>
        <v>Se requiere fortalecer los conocimientos  en  ÁLGEBRA , lo que le permitirá avanzar progresivamente en su aprendizaje.</v>
      </c>
      <c r="M6" s="20">
        <f>COUNTIF(TABLA_PUNTUACION!Z6:Z50,1)</f>
        <v>0</v>
      </c>
      <c r="N6" s="20">
        <f>COUNTIF(TABLA_PUNTUACION!Z6:Z50,0)</f>
        <v>0</v>
      </c>
      <c r="O6" s="20">
        <f>SUM(M6:N6)</f>
        <v>0</v>
      </c>
      <c r="P6" s="20" t="str">
        <f>M6&amp;" Estudiantes"</f>
        <v>0 Estudiantes</v>
      </c>
      <c r="Q6" s="20" t="str">
        <f>N6&amp;" Estudiantes"</f>
        <v>0 Estudiantes</v>
      </c>
    </row>
    <row r="7" spans="2:17" s="20" customFormat="1" ht="45" x14ac:dyDescent="0.25">
      <c r="D7" s="21"/>
      <c r="E7" s="22"/>
      <c r="H7" s="25" t="s">
        <v>70</v>
      </c>
      <c r="I7" s="20">
        <v>2</v>
      </c>
      <c r="J7" s="20">
        <v>1</v>
      </c>
      <c r="K7" s="21" t="str">
        <f t="shared" ref="K7:K9" si="1">"Ha logrado los aprendizajes básicos de "&amp;UPPER(H7)&amp;" , lo que le permite comprender, interpretar y continuar avanzando en su aprendizaje."</f>
        <v>Ha logrado los aprendizajes básicos de GEOMETRÍA , lo que le permite comprender, interpretar y continuar avanzando en su aprendizaje.</v>
      </c>
      <c r="L7" s="33" t="str">
        <f t="shared" si="0"/>
        <v>Se requiere fortalecer los conocimientos  en GEOMETRÍA , lo que le permitirá avanzar progresivamente en su aprendizaje.</v>
      </c>
      <c r="M7" s="20">
        <f>COUNTIF(TABLA_PUNTUACION!AD6:AD50,1)</f>
        <v>0</v>
      </c>
      <c r="N7" s="20">
        <f>COUNTIF(TABLA_PUNTUACION!AD6:AD50,0)</f>
        <v>0</v>
      </c>
      <c r="O7" s="20">
        <f t="shared" ref="O7:O9" si="2">SUM(M7:N7)</f>
        <v>0</v>
      </c>
      <c r="P7" s="20" t="str">
        <f t="shared" ref="P7:P9" si="3">M7&amp;" Estudiantes"</f>
        <v>0 Estudiantes</v>
      </c>
      <c r="Q7" s="20" t="str">
        <f t="shared" ref="Q7:Q9" si="4">N7&amp;" Estudiantes"</f>
        <v>0 Estudiantes</v>
      </c>
    </row>
    <row r="8" spans="2:17" s="20" customFormat="1" ht="45" x14ac:dyDescent="0.25">
      <c r="D8" s="21"/>
      <c r="E8" s="22"/>
      <c r="H8" s="25" t="s">
        <v>71</v>
      </c>
      <c r="I8" s="20">
        <v>2</v>
      </c>
      <c r="J8" s="20">
        <v>1</v>
      </c>
      <c r="K8" s="21" t="str">
        <f t="shared" si="1"/>
        <v>Ha logrado los aprendizajes básicos de SISTEMA DE MEDIDAS , lo que le permite comprender, interpretar y continuar avanzando en su aprendizaje.</v>
      </c>
      <c r="L8" s="33" t="str">
        <f t="shared" si="0"/>
        <v>Se requiere fortalecer los conocimientos  en SISTEMA DE MEDIDAS , lo que le permitirá avanzar progresivamente en su aprendizaje.</v>
      </c>
      <c r="M8" s="20">
        <f>COUNTIF(TABLA_PUNTUACION!AH6:AH50,1)</f>
        <v>0</v>
      </c>
      <c r="N8" s="20">
        <f>COUNTIF(TABLA_PUNTUACION!AH6:AH50,0)</f>
        <v>0</v>
      </c>
      <c r="O8" s="20">
        <f t="shared" si="2"/>
        <v>0</v>
      </c>
      <c r="P8" s="20" t="str">
        <f t="shared" si="3"/>
        <v>0 Estudiantes</v>
      </c>
      <c r="Q8" s="20" t="str">
        <f t="shared" si="4"/>
        <v>0 Estudiantes</v>
      </c>
    </row>
    <row r="9" spans="2:17" s="20" customFormat="1" ht="45" x14ac:dyDescent="0.25">
      <c r="D9" s="21"/>
      <c r="E9" s="22"/>
      <c r="H9" s="25" t="s">
        <v>72</v>
      </c>
      <c r="I9" s="20">
        <v>2</v>
      </c>
      <c r="J9" s="20">
        <v>1</v>
      </c>
      <c r="K9" s="21" t="str">
        <f t="shared" si="1"/>
        <v>Ha logrado los aprendizajes básicos de ESTADÍSTICA Y PROBABILIDAD , lo que le permite comprender, interpretar y continuar avanzando en su aprendizaje.</v>
      </c>
      <c r="L9" s="33" t="str">
        <f t="shared" si="0"/>
        <v>Se requiere fortalecer los conocimientos  en ESTADÍSTICA Y PROBABILIDAD , lo que le permitirá avanzar progresivamente en su aprendizaje.</v>
      </c>
      <c r="M9" s="20">
        <f>COUNTIF(TABLA_PUNTUACION!AL6:AL50,1)</f>
        <v>0</v>
      </c>
      <c r="N9" s="20">
        <f>COUNTIF(TABLA_PUNTUACION!AL6:AL50,0)</f>
        <v>0</v>
      </c>
      <c r="O9" s="20">
        <f t="shared" si="2"/>
        <v>0</v>
      </c>
      <c r="P9" s="20" t="str">
        <f t="shared" si="3"/>
        <v>0 Estudiantes</v>
      </c>
      <c r="Q9" s="20" t="str">
        <f t="shared" si="4"/>
        <v>0 Estudiantes</v>
      </c>
    </row>
    <row r="10" spans="2:17" s="20" customFormat="1" x14ac:dyDescent="0.25">
      <c r="D10" s="21"/>
      <c r="E10" s="22"/>
      <c r="K10" s="21"/>
      <c r="L10" s="21"/>
    </row>
    <row r="11" spans="2:17" x14ac:dyDescent="0.25">
      <c r="C11">
        <f>SUM(I5:I9)</f>
        <v>10</v>
      </c>
      <c r="D11" t="s">
        <v>40</v>
      </c>
      <c r="E11" s="11">
        <f>SUM(E5:E6)</f>
        <v>0</v>
      </c>
      <c r="M11">
        <f>SUM(M5:M6)</f>
        <v>0</v>
      </c>
      <c r="N11">
        <f>SUM(N5:N6)</f>
        <v>0</v>
      </c>
      <c r="O11">
        <f>SUM(O5:O6)</f>
        <v>0</v>
      </c>
    </row>
  </sheetData>
  <sheetProtection algorithmName="SHA-512" hashValue="r2auH7JIJzxLnmDFmWP078LYJR1dTgjq5r+MZ8H6Qty17Z8bMQBYAyr+9SaQdhDLUIbrXTGAq3wsnIYLKWyB/w==" saltValue="ur0fE9goRxCDnJQ1JQkh3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N59"/>
  <sheetViews>
    <sheetView tabSelected="1" zoomScaleNormal="100" workbookViewId="0">
      <selection activeCell="G23" sqref="G23"/>
    </sheetView>
  </sheetViews>
  <sheetFormatPr baseColWidth="10" defaultRowHeight="15.75" x14ac:dyDescent="0.25"/>
  <cols>
    <col min="1" max="1" width="11.42578125" style="1" customWidth="1"/>
    <col min="2" max="2" width="27.7109375" style="1" customWidth="1"/>
    <col min="3" max="4" width="11.42578125" style="15"/>
    <col min="5" max="5" width="13.5703125" style="1" bestFit="1" customWidth="1"/>
    <col min="6" max="10" width="13.28515625" style="1" bestFit="1" customWidth="1"/>
    <col min="11" max="11" width="15.7109375" style="1" customWidth="1"/>
    <col min="12" max="12" width="17" style="1" bestFit="1" customWidth="1"/>
    <col min="13" max="13" width="18.140625" style="1" customWidth="1"/>
    <col min="14" max="14" width="14.7109375" style="1" bestFit="1" customWidth="1"/>
    <col min="15" max="16384" width="11.42578125" style="1"/>
  </cols>
  <sheetData>
    <row r="6" spans="1:14" ht="23.25" x14ac:dyDescent="0.35">
      <c r="A6" s="71" t="s">
        <v>61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23.25" x14ac:dyDescent="0.35">
      <c r="A7" s="71" t="s">
        <v>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23.25" x14ac:dyDescent="0.35">
      <c r="A8" s="26"/>
      <c r="B8" s="26"/>
      <c r="C8" s="30"/>
      <c r="D8" s="30"/>
    </row>
    <row r="9" spans="1:14" ht="23.25" x14ac:dyDescent="0.35">
      <c r="A9" s="26" t="s">
        <v>53</v>
      </c>
      <c r="B9" s="27"/>
      <c r="D9" s="30"/>
      <c r="E9" s="26" t="s">
        <v>55</v>
      </c>
      <c r="I9" s="26" t="s">
        <v>57</v>
      </c>
      <c r="L9" s="26" t="s">
        <v>58</v>
      </c>
    </row>
    <row r="10" spans="1:14" ht="30.75" customHeight="1" x14ac:dyDescent="0.35">
      <c r="A10" s="26" t="s">
        <v>54</v>
      </c>
      <c r="B10" s="27"/>
      <c r="D10" s="30"/>
      <c r="E10" s="26" t="s">
        <v>56</v>
      </c>
      <c r="I10" s="26" t="s">
        <v>100</v>
      </c>
      <c r="L10" s="26" t="s">
        <v>59</v>
      </c>
      <c r="M10" s="26"/>
    </row>
    <row r="11" spans="1:14" ht="23.25" x14ac:dyDescent="0.35">
      <c r="A11" s="26"/>
      <c r="B11" s="27"/>
      <c r="D11" s="30"/>
      <c r="F11" s="26"/>
      <c r="K11" s="26"/>
    </row>
    <row r="12" spans="1:14" x14ac:dyDescent="0.25">
      <c r="M12" s="4"/>
    </row>
    <row r="13" spans="1:14" ht="18.75" x14ac:dyDescent="0.3">
      <c r="A13" s="69" t="s">
        <v>0</v>
      </c>
      <c r="B13" s="70" t="s">
        <v>1</v>
      </c>
      <c r="C13" s="69" t="s">
        <v>50</v>
      </c>
      <c r="D13" s="69" t="s">
        <v>51</v>
      </c>
      <c r="E13" s="32" t="s">
        <v>2</v>
      </c>
      <c r="F13" s="32" t="s">
        <v>3</v>
      </c>
      <c r="G13" s="32" t="s">
        <v>4</v>
      </c>
      <c r="H13" s="32" t="s">
        <v>5</v>
      </c>
      <c r="I13" s="32" t="s">
        <v>6</v>
      </c>
      <c r="J13" s="32" t="s">
        <v>7</v>
      </c>
      <c r="K13" s="32" t="s">
        <v>8</v>
      </c>
      <c r="L13" s="32" t="s">
        <v>9</v>
      </c>
      <c r="M13" s="32" t="s">
        <v>20</v>
      </c>
      <c r="N13" s="32" t="s">
        <v>10</v>
      </c>
    </row>
    <row r="14" spans="1:14" x14ac:dyDescent="0.25">
      <c r="A14" s="2"/>
      <c r="B14" s="3"/>
      <c r="C14" s="2"/>
      <c r="D14" s="2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2"/>
      <c r="B15" s="3"/>
      <c r="C15" s="2"/>
      <c r="D15" s="2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2"/>
      <c r="B16" s="3"/>
      <c r="C16" s="2"/>
      <c r="D16" s="2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2"/>
      <c r="B17" s="3"/>
      <c r="C17" s="2"/>
      <c r="D17" s="2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"/>
      <c r="B18" s="3"/>
      <c r="C18" s="2"/>
      <c r="D18" s="2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"/>
      <c r="B19" s="3"/>
      <c r="C19" s="2"/>
      <c r="D19" s="2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"/>
      <c r="B20" s="3"/>
      <c r="C20" s="2"/>
      <c r="D20" s="2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"/>
      <c r="B21" s="3"/>
      <c r="C21" s="2"/>
      <c r="D21" s="2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2"/>
      <c r="B22" s="3"/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2"/>
      <c r="B23" s="3"/>
      <c r="C23" s="2"/>
      <c r="D23" s="2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2"/>
      <c r="B24" s="3"/>
      <c r="C24" s="2"/>
      <c r="D24" s="2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2"/>
      <c r="B25" s="3"/>
      <c r="C25" s="2"/>
      <c r="D25" s="2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2"/>
      <c r="B26" s="3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2"/>
      <c r="B27" s="3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2"/>
      <c r="B28" s="3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2"/>
      <c r="B29" s="3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2"/>
      <c r="B30" s="3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2"/>
      <c r="B31" s="3"/>
      <c r="C31" s="2"/>
      <c r="D31" s="2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2"/>
      <c r="B32" s="3"/>
      <c r="C32" s="2"/>
      <c r="D32" s="2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2"/>
      <c r="B33" s="3"/>
      <c r="C33" s="2"/>
      <c r="D33" s="2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2"/>
      <c r="B34" s="3"/>
      <c r="C34" s="2"/>
      <c r="D34" s="2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2"/>
      <c r="B35" s="3"/>
      <c r="C35" s="2"/>
      <c r="D35" s="2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2"/>
      <c r="B36" s="3"/>
      <c r="C36" s="2"/>
      <c r="D36" s="2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2"/>
      <c r="B37" s="3"/>
      <c r="C37" s="2"/>
      <c r="D37" s="2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2"/>
      <c r="B38" s="3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2"/>
      <c r="B39" s="3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2"/>
      <c r="B40" s="3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2"/>
      <c r="B41" s="3"/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2"/>
      <c r="B42" s="3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2"/>
      <c r="B43" s="3"/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2"/>
      <c r="B44" s="3"/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2"/>
      <c r="B45" s="3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2"/>
      <c r="B46" s="3"/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2"/>
      <c r="B47" s="3"/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2"/>
      <c r="B48" s="3"/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2"/>
      <c r="B49" s="3"/>
      <c r="C49" s="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2"/>
      <c r="B50" s="3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2"/>
      <c r="B51" s="3"/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"/>
      <c r="B52" s="3"/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2"/>
      <c r="B53" s="3"/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2"/>
      <c r="B54" s="3"/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2"/>
      <c r="B55" s="3"/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2"/>
      <c r="B56" s="3"/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2"/>
      <c r="B57" s="3"/>
      <c r="C57" s="2"/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2"/>
      <c r="B58" s="1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B59" s="13"/>
    </row>
  </sheetData>
  <mergeCells count="2">
    <mergeCell ref="A6:N6"/>
    <mergeCell ref="A7:N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728A58D-29AA-495B-BE3D-1621700912D3}">
          <x14:formula1>
            <xm:f>TABLA_VALIDACION!$A$7:$A$12</xm:f>
          </x14:formula1>
          <xm:sqref>E14:E58 F14:N47</xm:sqref>
        </x14:dataValidation>
        <x14:dataValidation type="list" allowBlank="1" showInputMessage="1" showErrorMessage="1" xr:uid="{E0947782-65CA-4B57-92E4-B6CE231366BB}">
          <x14:formula1>
            <xm:f>TABLA_VALIDACION!$B$7:$B$12</xm:f>
          </x14:formula1>
          <xm:sqref>F48:F58</xm:sqref>
        </x14:dataValidation>
        <x14:dataValidation type="list" allowBlank="1" showInputMessage="1" showErrorMessage="1" xr:uid="{E32CF74F-DB0D-4125-AE74-A945AAA476D4}">
          <x14:formula1>
            <xm:f>TABLA_VALIDACION!$C$7:$C$12</xm:f>
          </x14:formula1>
          <xm:sqref>G48:G58</xm:sqref>
        </x14:dataValidation>
        <x14:dataValidation type="list" allowBlank="1" showInputMessage="1" showErrorMessage="1" xr:uid="{E050AAAA-E485-4AAD-B920-78C36F0478B4}">
          <x14:formula1>
            <xm:f>TABLA_VALIDACION!$D$7:$D$12</xm:f>
          </x14:formula1>
          <xm:sqref>H48:H58</xm:sqref>
        </x14:dataValidation>
        <x14:dataValidation type="list" allowBlank="1" showInputMessage="1" showErrorMessage="1" xr:uid="{28E8A46E-742A-4C4A-87E2-0DECEE77380E}">
          <x14:formula1>
            <xm:f>TABLA_VALIDACION!$E$7:$E$12</xm:f>
          </x14:formula1>
          <xm:sqref>I48:I58</xm:sqref>
        </x14:dataValidation>
        <x14:dataValidation type="list" allowBlank="1" showInputMessage="1" showErrorMessage="1" xr:uid="{F7AA9A30-1CFA-4500-94CC-75B5D68E931A}">
          <x14:formula1>
            <xm:f>TABLA_VALIDACION!$F$7:$F$12</xm:f>
          </x14:formula1>
          <xm:sqref>J48:J58</xm:sqref>
        </x14:dataValidation>
        <x14:dataValidation type="list" allowBlank="1" showInputMessage="1" showErrorMessage="1" xr:uid="{6DD559DD-B69A-42BC-B7C5-3446A0BB3AEC}">
          <x14:formula1>
            <xm:f>TABLA_VALIDACION!$G$7:$G$12</xm:f>
          </x14:formula1>
          <xm:sqref>K48:K58</xm:sqref>
        </x14:dataValidation>
        <x14:dataValidation type="list" allowBlank="1" showInputMessage="1" showErrorMessage="1" xr:uid="{5AFAC908-6510-4FC9-B295-87179489CF7E}">
          <x14:formula1>
            <xm:f>TABLA_VALIDACION!$I$7:$I$12</xm:f>
          </x14:formula1>
          <xm:sqref>M48:M58</xm:sqref>
        </x14:dataValidation>
        <x14:dataValidation type="list" allowBlank="1" showInputMessage="1" showErrorMessage="1" xr:uid="{64E963FE-8350-46F6-8B9D-DE86AD0BA532}">
          <x14:formula1>
            <xm:f>TABLA_VALIDACION!$J$7:$J$12</xm:f>
          </x14:formula1>
          <xm:sqref>N48:N58</xm:sqref>
        </x14:dataValidation>
        <x14:dataValidation type="list" allowBlank="1" showInputMessage="1" showErrorMessage="1" xr:uid="{A787BE56-1B55-4204-AB10-8CE4E0DE1ECF}">
          <x14:formula1>
            <xm:f>TABLA_VALIDACION!$H$7:$H$12</xm:f>
          </x14:formula1>
          <xm:sqref>L48:L58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O141"/>
  <sheetViews>
    <sheetView topLeftCell="A60" zoomScaleNormal="100" workbookViewId="0">
      <selection activeCell="F63" sqref="F63"/>
    </sheetView>
  </sheetViews>
  <sheetFormatPr baseColWidth="10" defaultRowHeight="15" x14ac:dyDescent="0.25"/>
  <cols>
    <col min="3" max="3" width="21.28515625" bestFit="1" customWidth="1"/>
    <col min="4" max="4" width="9.85546875" style="11" customWidth="1"/>
    <col min="5" max="5" width="9" style="11" customWidth="1"/>
    <col min="6" max="6" width="20" customWidth="1"/>
    <col min="7" max="7" width="40.28515625" bestFit="1" customWidth="1"/>
    <col min="8" max="8" width="18.140625" customWidth="1"/>
    <col min="9" max="9" width="40.140625" customWidth="1"/>
    <col min="10" max="10" width="36" customWidth="1"/>
    <col min="11" max="11" width="21" customWidth="1"/>
    <col min="12" max="12" width="25.28515625" customWidth="1"/>
    <col min="13" max="13" width="35.7109375" customWidth="1"/>
    <col min="14" max="14" width="36.7109375" customWidth="1"/>
    <col min="15" max="15" width="23.7109375" customWidth="1"/>
  </cols>
  <sheetData>
    <row r="3" spans="2:11" ht="34.5" x14ac:dyDescent="0.25">
      <c r="B3" s="72" t="str">
        <f>"Resultados por estudiante : Dominios Evaluados  - Grado "&amp;'Prueba 6º Matemática'!C14&amp;" Grupo "&amp;'Prueba 6º Matemática'!D14</f>
        <v xml:space="preserve">Resultados por estudiante : Dominios Evaluados  - Grado  Grupo </v>
      </c>
      <c r="C3" s="72"/>
      <c r="D3" s="72"/>
      <c r="E3" s="72"/>
      <c r="F3" s="72"/>
      <c r="G3" s="72"/>
      <c r="H3" s="72"/>
      <c r="I3" s="72"/>
      <c r="J3" s="72"/>
      <c r="K3" s="72"/>
    </row>
    <row r="6" spans="2:11" ht="31.5" x14ac:dyDescent="0.25">
      <c r="B6" s="23" t="s">
        <v>85</v>
      </c>
      <c r="G6" s="61" t="s">
        <v>86</v>
      </c>
      <c r="H6" s="23"/>
      <c r="J6" s="23" t="s">
        <v>87</v>
      </c>
    </row>
    <row r="32" spans="2:8" ht="31.5" x14ac:dyDescent="0.5">
      <c r="B32" s="60"/>
      <c r="C32" s="23" t="s">
        <v>88</v>
      </c>
      <c r="H32" s="23" t="s">
        <v>89</v>
      </c>
    </row>
    <row r="59" spans="2:15" s="11" customFormat="1" ht="37.5" customHeight="1" x14ac:dyDescent="0.25">
      <c r="B59" s="53" t="s">
        <v>27</v>
      </c>
      <c r="C59" s="53" t="s">
        <v>28</v>
      </c>
      <c r="D59" s="53" t="s">
        <v>29</v>
      </c>
      <c r="E59" s="53" t="s">
        <v>30</v>
      </c>
      <c r="F59" s="54" t="s">
        <v>76</v>
      </c>
      <c r="G59" s="54" t="s">
        <v>77</v>
      </c>
      <c r="H59" s="55" t="s">
        <v>75</v>
      </c>
      <c r="I59" s="55" t="s">
        <v>78</v>
      </c>
      <c r="J59" s="56" t="s">
        <v>79</v>
      </c>
      <c r="K59" s="56" t="s">
        <v>80</v>
      </c>
      <c r="L59" s="64" t="s">
        <v>81</v>
      </c>
      <c r="M59" s="64" t="s">
        <v>82</v>
      </c>
      <c r="N59" s="62" t="s">
        <v>83</v>
      </c>
      <c r="O59" s="63" t="s">
        <v>84</v>
      </c>
    </row>
    <row r="60" spans="2:15" ht="60" x14ac:dyDescent="0.25">
      <c r="B60" s="58" t="str">
        <f>IF(TABLA_PUNTUACION!A6="","",TABLA_PUNTUACION!A6)</f>
        <v/>
      </c>
      <c r="C60" s="57" t="str">
        <f>IF(TABLA_PUNTUACION!B6="","",TABLA_PUNTUACION!B6)</f>
        <v/>
      </c>
      <c r="D60" s="58" t="str">
        <f>IF(TABLA_PUNTUACION!C6="","",TABLA_PUNTUACION!C6)</f>
        <v/>
      </c>
      <c r="E60" s="58" t="str">
        <f>IF(TABLA_PUNTUACION!D6="","",TABLA_PUNTUACION!D6)</f>
        <v/>
      </c>
      <c r="F60" s="57" t="str">
        <f>IF(TABLA_PUNTUACION!U6="","",TABLA_PUNTUACION!U6)</f>
        <v/>
      </c>
      <c r="G60" s="59" t="str">
        <f>IF(TABLA_PUNTUACION!W6="","",TABLA_PUNTUACION!W6)</f>
        <v/>
      </c>
      <c r="H60" s="57" t="str">
        <f>IF(TABLA_PUNTUACION!Y6="","",TABLA_PUNTUACION!Y6)</f>
        <v/>
      </c>
      <c r="I60" s="59" t="str">
        <f>IF(TABLA_PUNTUACION!AA6="","",TABLA_PUNTUACION!AA6)</f>
        <v/>
      </c>
      <c r="J60" s="59" t="str">
        <f>IF(TABLA_PUNTUACION!AA6="","",TABLA_PUNTUACION!AA6)</f>
        <v/>
      </c>
      <c r="K60" s="57" t="str">
        <f>IF(TABLA_PUNTUACION!AC6="","",TABLA_PUNTUACION!AC6)</f>
        <v/>
      </c>
      <c r="L60" s="59" t="str">
        <f>IF(TABLA_PUNTUACION!AC6="","",TABLA_PUNTUACION!AC6)</f>
        <v/>
      </c>
      <c r="M60" s="59" t="str">
        <f>IF(TABLA_PUNTUACION!AE6="","",TABLA_PUNTUACION!AE6)</f>
        <v/>
      </c>
      <c r="N60" s="59" t="str">
        <f>IF(TABLA_PUNTUACION!AE6="","",TABLA_PUNTUACION!AE6)</f>
        <v/>
      </c>
      <c r="O60" s="57" t="str">
        <f>IF(TABLA_PUNTUACION!AG6="","",TABLA_PUNTUACION!AG6)</f>
        <v/>
      </c>
    </row>
    <row r="61" spans="2:15" ht="60" x14ac:dyDescent="0.25">
      <c r="B61" s="58" t="str">
        <f>IF(TABLA_PUNTUACION!A7="","",TABLA_PUNTUACION!A7)</f>
        <v/>
      </c>
      <c r="C61" s="57" t="str">
        <f>IF(TABLA_PUNTUACION!B7="","",TABLA_PUNTUACION!B7)</f>
        <v/>
      </c>
      <c r="D61" s="58" t="str">
        <f>IF(TABLA_PUNTUACION!C7="","",TABLA_PUNTUACION!C7)</f>
        <v/>
      </c>
      <c r="E61" s="58" t="str">
        <f>IF(TABLA_PUNTUACION!D7="","",TABLA_PUNTUACION!D7)</f>
        <v/>
      </c>
      <c r="F61" s="57" t="str">
        <f>IF(TABLA_PUNTUACION!U7="","",TABLA_PUNTUACION!U7)</f>
        <v/>
      </c>
      <c r="G61" s="59" t="str">
        <f>IF(TABLA_PUNTUACION!W7="","",TABLA_PUNTUACION!W7)</f>
        <v/>
      </c>
      <c r="H61" s="57" t="str">
        <f>IF(TABLA_PUNTUACION!Y7="","",TABLA_PUNTUACION!Y7)</f>
        <v/>
      </c>
      <c r="I61" s="59" t="str">
        <f>IF(TABLA_PUNTUACION!AA7="","",TABLA_PUNTUACION!AA7)</f>
        <v/>
      </c>
      <c r="J61" s="59" t="str">
        <f>IF(TABLA_PUNTUACION!AA7="","",TABLA_PUNTUACION!AA7)</f>
        <v/>
      </c>
      <c r="K61" s="59" t="str">
        <f>IF(TABLA_PUNTUACION!AC7="","",TABLA_PUNTUACION!AC7)</f>
        <v/>
      </c>
      <c r="L61" s="59" t="str">
        <f>IF(TABLA_PUNTUACION!AC7="","",TABLA_PUNTUACION!AC7)</f>
        <v/>
      </c>
      <c r="M61" s="59" t="str">
        <f>IF(TABLA_PUNTUACION!AE7="","",TABLA_PUNTUACION!AE7)</f>
        <v/>
      </c>
      <c r="N61" s="59" t="str">
        <f>IF(TABLA_PUNTUACION!AE7="","",TABLA_PUNTUACION!AE7)</f>
        <v/>
      </c>
      <c r="O61" s="59" t="str">
        <f>IF(TABLA_PUNTUACION!AG7="","",TABLA_PUNTUACION!AG7)</f>
        <v/>
      </c>
    </row>
    <row r="62" spans="2:15" ht="60" x14ac:dyDescent="0.25">
      <c r="B62" s="58" t="str">
        <f>IF(TABLA_PUNTUACION!A8="","",TABLA_PUNTUACION!A8)</f>
        <v/>
      </c>
      <c r="C62" s="57" t="str">
        <f>IF(TABLA_PUNTUACION!B8="","",TABLA_PUNTUACION!B8)</f>
        <v/>
      </c>
      <c r="D62" s="58" t="str">
        <f>IF(TABLA_PUNTUACION!C8="","",TABLA_PUNTUACION!C8)</f>
        <v/>
      </c>
      <c r="E62" s="58" t="str">
        <f>IF(TABLA_PUNTUACION!D8="","",TABLA_PUNTUACION!D8)</f>
        <v/>
      </c>
      <c r="F62" s="57" t="str">
        <f>IF(TABLA_PUNTUACION!U8="","",TABLA_PUNTUACION!U8)</f>
        <v/>
      </c>
      <c r="G62" s="59" t="str">
        <f>IF(TABLA_PUNTUACION!W8="","",TABLA_PUNTUACION!W8)</f>
        <v/>
      </c>
      <c r="H62" s="57" t="str">
        <f>IF(TABLA_PUNTUACION!Y8="","",TABLA_PUNTUACION!Y8)</f>
        <v/>
      </c>
      <c r="I62" s="59" t="str">
        <f>IF(TABLA_PUNTUACION!AA8="","",TABLA_PUNTUACION!AA8)</f>
        <v/>
      </c>
      <c r="J62" s="59" t="str">
        <f>IF(TABLA_PUNTUACION!AA8="","",TABLA_PUNTUACION!AA8)</f>
        <v/>
      </c>
      <c r="K62" s="59" t="str">
        <f>IF(TABLA_PUNTUACION!AC8="","",TABLA_PUNTUACION!AC8)</f>
        <v/>
      </c>
      <c r="L62" s="59" t="str">
        <f>IF(TABLA_PUNTUACION!AC8="","",TABLA_PUNTUACION!AC8)</f>
        <v/>
      </c>
      <c r="M62" s="59" t="str">
        <f>IF(TABLA_PUNTUACION!AE8="","",TABLA_PUNTUACION!AE8)</f>
        <v/>
      </c>
      <c r="N62" s="59" t="str">
        <f>IF(TABLA_PUNTUACION!AE8="","",TABLA_PUNTUACION!AE8)</f>
        <v/>
      </c>
      <c r="O62" s="59" t="str">
        <f>IF(TABLA_PUNTUACION!AG8="","",TABLA_PUNTUACION!AG8)</f>
        <v/>
      </c>
    </row>
    <row r="63" spans="2:15" ht="60" x14ac:dyDescent="0.25">
      <c r="B63" s="58" t="str">
        <f>IF(TABLA_PUNTUACION!A9="","",TABLA_PUNTUACION!A9)</f>
        <v/>
      </c>
      <c r="C63" s="57" t="str">
        <f>IF(TABLA_PUNTUACION!B9="","",TABLA_PUNTUACION!B9)</f>
        <v/>
      </c>
      <c r="D63" s="58" t="str">
        <f>IF(TABLA_PUNTUACION!C9="","",TABLA_PUNTUACION!C9)</f>
        <v/>
      </c>
      <c r="E63" s="58" t="str">
        <f>IF(TABLA_PUNTUACION!D9="","",TABLA_PUNTUACION!D9)</f>
        <v/>
      </c>
      <c r="F63" s="57" t="str">
        <f>IF(TABLA_PUNTUACION!U9="","",TABLA_PUNTUACION!U9)</f>
        <v/>
      </c>
      <c r="G63" s="59" t="str">
        <f>IF(TABLA_PUNTUACION!W9="","",TABLA_PUNTUACION!W9)</f>
        <v/>
      </c>
      <c r="H63" s="57" t="str">
        <f>IF(TABLA_PUNTUACION!Y9="","",TABLA_PUNTUACION!Y9)</f>
        <v/>
      </c>
      <c r="I63" s="59" t="str">
        <f>IF(TABLA_PUNTUACION!AA9="","",TABLA_PUNTUACION!AA9)</f>
        <v/>
      </c>
      <c r="J63" s="59" t="str">
        <f>IF(TABLA_PUNTUACION!AA9="","",TABLA_PUNTUACION!AA9)</f>
        <v/>
      </c>
      <c r="K63" s="59" t="str">
        <f>IF(TABLA_PUNTUACION!AC9="","",TABLA_PUNTUACION!AC9)</f>
        <v/>
      </c>
      <c r="L63" s="59" t="str">
        <f>IF(TABLA_PUNTUACION!AC9="","",TABLA_PUNTUACION!AC9)</f>
        <v/>
      </c>
      <c r="M63" s="59" t="str">
        <f>IF(TABLA_PUNTUACION!AE9="","",TABLA_PUNTUACION!AE9)</f>
        <v/>
      </c>
      <c r="N63" s="59" t="str">
        <f>IF(TABLA_PUNTUACION!AE9="","",TABLA_PUNTUACION!AE9)</f>
        <v/>
      </c>
      <c r="O63" s="59" t="str">
        <f>IF(TABLA_PUNTUACION!AG9="","",TABLA_PUNTUACION!AG9)</f>
        <v/>
      </c>
    </row>
    <row r="64" spans="2:15" ht="60" x14ac:dyDescent="0.25">
      <c r="B64" s="58" t="str">
        <f>IF(TABLA_PUNTUACION!A10="","",TABLA_PUNTUACION!A10)</f>
        <v/>
      </c>
      <c r="C64" s="57" t="str">
        <f>IF(TABLA_PUNTUACION!B10="","",TABLA_PUNTUACION!B10)</f>
        <v/>
      </c>
      <c r="D64" s="58" t="str">
        <f>IF(TABLA_PUNTUACION!C10="","",TABLA_PUNTUACION!C10)</f>
        <v/>
      </c>
      <c r="E64" s="58" t="str">
        <f>IF(TABLA_PUNTUACION!D10="","",TABLA_PUNTUACION!D10)</f>
        <v/>
      </c>
      <c r="F64" s="57" t="str">
        <f>IF(TABLA_PUNTUACION!U10="","",TABLA_PUNTUACION!U10)</f>
        <v/>
      </c>
      <c r="G64" s="59" t="str">
        <f>IF(TABLA_PUNTUACION!W10="","",TABLA_PUNTUACION!W10)</f>
        <v/>
      </c>
      <c r="H64" s="57" t="str">
        <f>IF(TABLA_PUNTUACION!Y10="","",TABLA_PUNTUACION!Y10)</f>
        <v/>
      </c>
      <c r="I64" s="59" t="str">
        <f>IF(TABLA_PUNTUACION!AA10="","",TABLA_PUNTUACION!AA10)</f>
        <v/>
      </c>
      <c r="J64" s="59" t="str">
        <f>IF(TABLA_PUNTUACION!AA10="","",TABLA_PUNTUACION!AA10)</f>
        <v/>
      </c>
      <c r="K64" s="59" t="str">
        <f>IF(TABLA_PUNTUACION!AC10="","",TABLA_PUNTUACION!AC10)</f>
        <v/>
      </c>
      <c r="L64" s="59" t="str">
        <f>IF(TABLA_PUNTUACION!AC10="","",TABLA_PUNTUACION!AC10)</f>
        <v/>
      </c>
      <c r="M64" s="59" t="str">
        <f>IF(TABLA_PUNTUACION!AE10="","",TABLA_PUNTUACION!AE10)</f>
        <v/>
      </c>
      <c r="N64" s="59" t="str">
        <f>IF(TABLA_PUNTUACION!AE10="","",TABLA_PUNTUACION!AE10)</f>
        <v/>
      </c>
      <c r="O64" s="59" t="str">
        <f>IF(TABLA_PUNTUACION!AG10="","",TABLA_PUNTUACION!AG10)</f>
        <v/>
      </c>
    </row>
    <row r="65" spans="2:15" ht="60" x14ac:dyDescent="0.25">
      <c r="B65" s="58" t="str">
        <f>IF(TABLA_PUNTUACION!A11="","",TABLA_PUNTUACION!A11)</f>
        <v/>
      </c>
      <c r="C65" s="57" t="str">
        <f>IF(TABLA_PUNTUACION!B11="","",TABLA_PUNTUACION!B11)</f>
        <v/>
      </c>
      <c r="D65" s="58" t="str">
        <f>IF(TABLA_PUNTUACION!C11="","",TABLA_PUNTUACION!C11)</f>
        <v/>
      </c>
      <c r="E65" s="58" t="str">
        <f>IF(TABLA_PUNTUACION!D11="","",TABLA_PUNTUACION!D11)</f>
        <v/>
      </c>
      <c r="F65" s="57" t="str">
        <f>IF(TABLA_PUNTUACION!U11="","",TABLA_PUNTUACION!U11)</f>
        <v/>
      </c>
      <c r="G65" s="59" t="str">
        <f>IF(TABLA_PUNTUACION!W11="","",TABLA_PUNTUACION!W11)</f>
        <v/>
      </c>
      <c r="H65" s="57" t="str">
        <f>IF(TABLA_PUNTUACION!Y11="","",TABLA_PUNTUACION!Y11)</f>
        <v/>
      </c>
      <c r="I65" s="59" t="str">
        <f>IF(TABLA_PUNTUACION!AA11="","",TABLA_PUNTUACION!AA11)</f>
        <v/>
      </c>
      <c r="J65" s="59" t="str">
        <f>IF(TABLA_PUNTUACION!AA11="","",TABLA_PUNTUACION!AA11)</f>
        <v/>
      </c>
      <c r="K65" s="59" t="str">
        <f>IF(TABLA_PUNTUACION!AC11="","",TABLA_PUNTUACION!AC11)</f>
        <v/>
      </c>
      <c r="L65" s="59" t="str">
        <f>IF(TABLA_PUNTUACION!AC11="","",TABLA_PUNTUACION!AC11)</f>
        <v/>
      </c>
      <c r="M65" s="59" t="str">
        <f>IF(TABLA_PUNTUACION!AE11="","",TABLA_PUNTUACION!AE11)</f>
        <v/>
      </c>
      <c r="N65" s="59" t="str">
        <f>IF(TABLA_PUNTUACION!AE11="","",TABLA_PUNTUACION!AE11)</f>
        <v/>
      </c>
      <c r="O65" s="59" t="str">
        <f>IF(TABLA_PUNTUACION!AG11="","",TABLA_PUNTUACION!AG11)</f>
        <v/>
      </c>
    </row>
    <row r="66" spans="2:15" x14ac:dyDescent="0.25">
      <c r="B66" s="58" t="str">
        <f>IF(TABLA_PUNTUACION!A12="","",TABLA_PUNTUACION!A12)</f>
        <v/>
      </c>
      <c r="C66" s="57" t="str">
        <f>IF(TABLA_PUNTUACION!B12="","",TABLA_PUNTUACION!B12)</f>
        <v/>
      </c>
      <c r="D66" s="58" t="str">
        <f>IF(TABLA_PUNTUACION!C12="","",TABLA_PUNTUACION!C12)</f>
        <v/>
      </c>
      <c r="E66" s="58" t="str">
        <f>IF(TABLA_PUNTUACION!D12="","",TABLA_PUNTUACION!D12)</f>
        <v/>
      </c>
      <c r="F66" s="57" t="str">
        <f>IF(TABLA_PUNTUACION!U12="","",TABLA_PUNTUACION!U12)</f>
        <v/>
      </c>
      <c r="G66" s="59" t="str">
        <f>IF(TABLA_PUNTUACION!W12="","",TABLA_PUNTUACION!W12)</f>
        <v/>
      </c>
      <c r="H66" s="57" t="str">
        <f>IF(TABLA_PUNTUACION!Y12="","",TABLA_PUNTUACION!Y12)</f>
        <v/>
      </c>
      <c r="I66" s="59" t="str">
        <f>IF(TABLA_PUNTUACION!AA12="","",TABLA_PUNTUACION!AA12)</f>
        <v/>
      </c>
      <c r="J66" s="59" t="str">
        <f>IF(TABLA_PUNTUACION!AA12="","",TABLA_PUNTUACION!AA12)</f>
        <v/>
      </c>
      <c r="K66" s="59" t="str">
        <f>IF(TABLA_PUNTUACION!AC12="","",TABLA_PUNTUACION!AC12)</f>
        <v/>
      </c>
      <c r="L66" s="59" t="str">
        <f>IF(TABLA_PUNTUACION!AC12="","",TABLA_PUNTUACION!AC12)</f>
        <v/>
      </c>
      <c r="M66" s="59" t="str">
        <f>IF(TABLA_PUNTUACION!AE12="","",TABLA_PUNTUACION!AE12)</f>
        <v/>
      </c>
      <c r="N66" s="59" t="str">
        <f>IF(TABLA_PUNTUACION!AE12="","",TABLA_PUNTUACION!AE12)</f>
        <v/>
      </c>
      <c r="O66" s="59" t="str">
        <f>IF(TABLA_PUNTUACION!AG12="","",TABLA_PUNTUACION!AG12)</f>
        <v/>
      </c>
    </row>
    <row r="67" spans="2:15" x14ac:dyDescent="0.25">
      <c r="B67" s="58" t="str">
        <f>IF(TABLA_PUNTUACION!A13="","",TABLA_PUNTUACION!A13)</f>
        <v/>
      </c>
      <c r="C67" s="57" t="str">
        <f>IF(TABLA_PUNTUACION!B13="","",TABLA_PUNTUACION!B13)</f>
        <v/>
      </c>
      <c r="D67" s="58" t="str">
        <f>IF(TABLA_PUNTUACION!C13="","",TABLA_PUNTUACION!C13)</f>
        <v/>
      </c>
      <c r="E67" s="58" t="str">
        <f>IF(TABLA_PUNTUACION!D13="","",TABLA_PUNTUACION!D13)</f>
        <v/>
      </c>
      <c r="F67" s="57" t="str">
        <f>IF(TABLA_PUNTUACION!U13="","",TABLA_PUNTUACION!U13)</f>
        <v/>
      </c>
      <c r="G67" s="59" t="str">
        <f>IF(TABLA_PUNTUACION!W13="","",TABLA_PUNTUACION!W13)</f>
        <v/>
      </c>
      <c r="H67" s="57" t="str">
        <f>IF(TABLA_PUNTUACION!Y13="","",TABLA_PUNTUACION!Y13)</f>
        <v/>
      </c>
      <c r="I67" s="59" t="str">
        <f>IF(TABLA_PUNTUACION!AA13="","",TABLA_PUNTUACION!AA13)</f>
        <v/>
      </c>
      <c r="J67" s="59" t="str">
        <f>IF(TABLA_PUNTUACION!AA13="","",TABLA_PUNTUACION!AA13)</f>
        <v/>
      </c>
      <c r="K67" s="59" t="str">
        <f>IF(TABLA_PUNTUACION!AC13="","",TABLA_PUNTUACION!AC13)</f>
        <v/>
      </c>
      <c r="L67" s="59" t="str">
        <f>IF(TABLA_PUNTUACION!AC13="","",TABLA_PUNTUACION!AC13)</f>
        <v/>
      </c>
      <c r="M67" s="59" t="str">
        <f>IF(TABLA_PUNTUACION!AE13="","",TABLA_PUNTUACION!AE13)</f>
        <v/>
      </c>
      <c r="N67" s="59" t="str">
        <f>IF(TABLA_PUNTUACION!AE13="","",TABLA_PUNTUACION!AE13)</f>
        <v/>
      </c>
      <c r="O67" s="59" t="str">
        <f>IF(TABLA_PUNTUACION!AG13="","",TABLA_PUNTUACION!AG13)</f>
        <v/>
      </c>
    </row>
    <row r="68" spans="2:15" x14ac:dyDescent="0.25">
      <c r="B68" s="58" t="str">
        <f>IF(TABLA_PUNTUACION!A14="","",TABLA_PUNTUACION!A14)</f>
        <v/>
      </c>
      <c r="C68" s="57" t="str">
        <f>IF(TABLA_PUNTUACION!B14="","",TABLA_PUNTUACION!B14)</f>
        <v/>
      </c>
      <c r="D68" s="58" t="str">
        <f>IF(TABLA_PUNTUACION!C14="","",TABLA_PUNTUACION!C14)</f>
        <v/>
      </c>
      <c r="E68" s="58" t="str">
        <f>IF(TABLA_PUNTUACION!D14="","",TABLA_PUNTUACION!D14)</f>
        <v/>
      </c>
      <c r="F68" s="57" t="str">
        <f>IF(TABLA_PUNTUACION!U14="","",TABLA_PUNTUACION!U14)</f>
        <v/>
      </c>
      <c r="G68" s="59" t="str">
        <f>IF(TABLA_PUNTUACION!W14="","",TABLA_PUNTUACION!W14)</f>
        <v/>
      </c>
      <c r="H68" s="57" t="str">
        <f>IF(TABLA_PUNTUACION!Y14="","",TABLA_PUNTUACION!Y14)</f>
        <v/>
      </c>
      <c r="I68" s="59" t="str">
        <f>IF(TABLA_PUNTUACION!AA14="","",TABLA_PUNTUACION!AA14)</f>
        <v/>
      </c>
      <c r="J68" s="59" t="str">
        <f>IF(TABLA_PUNTUACION!AA14="","",TABLA_PUNTUACION!AA14)</f>
        <v/>
      </c>
      <c r="K68" s="59" t="str">
        <f>IF(TABLA_PUNTUACION!AC14="","",TABLA_PUNTUACION!AC14)</f>
        <v/>
      </c>
      <c r="L68" s="59" t="str">
        <f>IF(TABLA_PUNTUACION!AC14="","",TABLA_PUNTUACION!AC14)</f>
        <v/>
      </c>
      <c r="M68" s="59" t="str">
        <f>IF(TABLA_PUNTUACION!AE14="","",TABLA_PUNTUACION!AE14)</f>
        <v/>
      </c>
      <c r="N68" s="59" t="str">
        <f>IF(TABLA_PUNTUACION!AE14="","",TABLA_PUNTUACION!AE14)</f>
        <v/>
      </c>
      <c r="O68" s="59" t="str">
        <f>IF(TABLA_PUNTUACION!AG14="","",TABLA_PUNTUACION!AG14)</f>
        <v/>
      </c>
    </row>
    <row r="69" spans="2:15" x14ac:dyDescent="0.25">
      <c r="B69" s="58" t="str">
        <f>IF(TABLA_PUNTUACION!A15="","",TABLA_PUNTUACION!A15)</f>
        <v/>
      </c>
      <c r="C69" s="57" t="str">
        <f>IF(TABLA_PUNTUACION!B15="","",TABLA_PUNTUACION!B15)</f>
        <v/>
      </c>
      <c r="D69" s="58" t="str">
        <f>IF(TABLA_PUNTUACION!C15="","",TABLA_PUNTUACION!C15)</f>
        <v/>
      </c>
      <c r="E69" s="58" t="str">
        <f>IF(TABLA_PUNTUACION!D15="","",TABLA_PUNTUACION!D15)</f>
        <v/>
      </c>
      <c r="F69" s="57" t="str">
        <f>IF(TABLA_PUNTUACION!U15="","",TABLA_PUNTUACION!U15)</f>
        <v/>
      </c>
      <c r="G69" s="59" t="str">
        <f>IF(TABLA_PUNTUACION!W15="","",TABLA_PUNTUACION!W15)</f>
        <v/>
      </c>
      <c r="H69" s="57" t="str">
        <f>IF(TABLA_PUNTUACION!Y15="","",TABLA_PUNTUACION!Y15)</f>
        <v/>
      </c>
      <c r="I69" s="59" t="str">
        <f>IF(TABLA_PUNTUACION!AA15="","",TABLA_PUNTUACION!AA15)</f>
        <v/>
      </c>
      <c r="J69" s="59" t="str">
        <f>IF(TABLA_PUNTUACION!AA15="","",TABLA_PUNTUACION!AA15)</f>
        <v/>
      </c>
      <c r="K69" s="59" t="str">
        <f>IF(TABLA_PUNTUACION!AC15="","",TABLA_PUNTUACION!AC15)</f>
        <v/>
      </c>
      <c r="L69" s="59" t="str">
        <f>IF(TABLA_PUNTUACION!AC15="","",TABLA_PUNTUACION!AC15)</f>
        <v/>
      </c>
      <c r="M69" s="59" t="str">
        <f>IF(TABLA_PUNTUACION!AE15="","",TABLA_PUNTUACION!AE15)</f>
        <v/>
      </c>
      <c r="N69" s="59" t="str">
        <f>IF(TABLA_PUNTUACION!AE15="","",TABLA_PUNTUACION!AE15)</f>
        <v/>
      </c>
      <c r="O69" s="59" t="str">
        <f>IF(TABLA_PUNTUACION!AG15="","",TABLA_PUNTUACION!AG15)</f>
        <v/>
      </c>
    </row>
    <row r="70" spans="2:15" x14ac:dyDescent="0.25">
      <c r="B70" s="58" t="str">
        <f>IF(TABLA_PUNTUACION!A16="","",TABLA_PUNTUACION!A16)</f>
        <v/>
      </c>
      <c r="C70" s="57" t="str">
        <f>IF(TABLA_PUNTUACION!B16="","",TABLA_PUNTUACION!B16)</f>
        <v/>
      </c>
      <c r="D70" s="58" t="str">
        <f>IF(TABLA_PUNTUACION!C16="","",TABLA_PUNTUACION!C16)</f>
        <v/>
      </c>
      <c r="E70" s="58" t="str">
        <f>IF(TABLA_PUNTUACION!D16="","",TABLA_PUNTUACION!D16)</f>
        <v/>
      </c>
      <c r="F70" s="57" t="str">
        <f>IF(TABLA_PUNTUACION!U16="","",TABLA_PUNTUACION!U16)</f>
        <v/>
      </c>
      <c r="G70" s="59" t="str">
        <f>IF(TABLA_PUNTUACION!W16="","",TABLA_PUNTUACION!W16)</f>
        <v/>
      </c>
      <c r="H70" s="57" t="str">
        <f>IF(TABLA_PUNTUACION!Y16="","",TABLA_PUNTUACION!Y16)</f>
        <v/>
      </c>
      <c r="I70" s="59" t="str">
        <f>IF(TABLA_PUNTUACION!AA16="","",TABLA_PUNTUACION!AA16)</f>
        <v/>
      </c>
      <c r="J70" s="59" t="str">
        <f>IF(TABLA_PUNTUACION!AA16="","",TABLA_PUNTUACION!AA16)</f>
        <v/>
      </c>
      <c r="K70" s="59" t="str">
        <f>IF(TABLA_PUNTUACION!AC16="","",TABLA_PUNTUACION!AC16)</f>
        <v/>
      </c>
      <c r="L70" s="59" t="str">
        <f>IF(TABLA_PUNTUACION!AC16="","",TABLA_PUNTUACION!AC16)</f>
        <v/>
      </c>
      <c r="M70" s="59" t="str">
        <f>IF(TABLA_PUNTUACION!AE16="","",TABLA_PUNTUACION!AE16)</f>
        <v/>
      </c>
      <c r="N70" s="59" t="str">
        <f>IF(TABLA_PUNTUACION!AE16="","",TABLA_PUNTUACION!AE16)</f>
        <v/>
      </c>
      <c r="O70" s="59" t="str">
        <f>IF(TABLA_PUNTUACION!AG16="","",TABLA_PUNTUACION!AG16)</f>
        <v/>
      </c>
    </row>
    <row r="71" spans="2:15" x14ac:dyDescent="0.25">
      <c r="B71" s="58" t="str">
        <f>IF(TABLA_PUNTUACION!A17="","",TABLA_PUNTUACION!A17)</f>
        <v/>
      </c>
      <c r="C71" s="57" t="str">
        <f>IF(TABLA_PUNTUACION!B17="","",TABLA_PUNTUACION!B17)</f>
        <v/>
      </c>
      <c r="D71" s="58" t="str">
        <f>IF(TABLA_PUNTUACION!C17="","",TABLA_PUNTUACION!C17)</f>
        <v/>
      </c>
      <c r="E71" s="58" t="str">
        <f>IF(TABLA_PUNTUACION!D17="","",TABLA_PUNTUACION!D17)</f>
        <v/>
      </c>
      <c r="F71" s="57" t="str">
        <f>IF(TABLA_PUNTUACION!U17="","",TABLA_PUNTUACION!U17)</f>
        <v/>
      </c>
      <c r="G71" s="59" t="str">
        <f>IF(TABLA_PUNTUACION!W17="","",TABLA_PUNTUACION!W17)</f>
        <v/>
      </c>
      <c r="H71" s="57" t="str">
        <f>IF(TABLA_PUNTUACION!Y17="","",TABLA_PUNTUACION!Y17)</f>
        <v/>
      </c>
      <c r="I71" s="59" t="str">
        <f>IF(TABLA_PUNTUACION!AA17="","",TABLA_PUNTUACION!AA17)</f>
        <v/>
      </c>
      <c r="J71" s="59" t="str">
        <f>IF(TABLA_PUNTUACION!AA17="","",TABLA_PUNTUACION!AA17)</f>
        <v/>
      </c>
      <c r="K71" s="59" t="str">
        <f>IF(TABLA_PUNTUACION!AC17="","",TABLA_PUNTUACION!AC17)</f>
        <v/>
      </c>
      <c r="L71" s="59" t="str">
        <f>IF(TABLA_PUNTUACION!AC17="","",TABLA_PUNTUACION!AC17)</f>
        <v/>
      </c>
      <c r="M71" s="59" t="str">
        <f>IF(TABLA_PUNTUACION!AE17="","",TABLA_PUNTUACION!AE17)</f>
        <v/>
      </c>
      <c r="N71" s="59" t="str">
        <f>IF(TABLA_PUNTUACION!AE17="","",TABLA_PUNTUACION!AE17)</f>
        <v/>
      </c>
      <c r="O71" s="59" t="str">
        <f>IF(TABLA_PUNTUACION!AG17="","",TABLA_PUNTUACION!AG17)</f>
        <v/>
      </c>
    </row>
    <row r="72" spans="2:15" x14ac:dyDescent="0.25">
      <c r="B72" s="58" t="str">
        <f>IF(TABLA_PUNTUACION!A18="","",TABLA_PUNTUACION!A18)</f>
        <v/>
      </c>
      <c r="C72" s="57" t="str">
        <f>IF(TABLA_PUNTUACION!B18="","",TABLA_PUNTUACION!B18)</f>
        <v/>
      </c>
      <c r="D72" s="58" t="str">
        <f>IF(TABLA_PUNTUACION!C18="","",TABLA_PUNTUACION!C18)</f>
        <v/>
      </c>
      <c r="E72" s="58" t="str">
        <f>IF(TABLA_PUNTUACION!D18="","",TABLA_PUNTUACION!D18)</f>
        <v/>
      </c>
      <c r="F72" s="57" t="str">
        <f>IF(TABLA_PUNTUACION!U18="","",TABLA_PUNTUACION!U18)</f>
        <v/>
      </c>
      <c r="G72" s="59" t="str">
        <f>IF(TABLA_PUNTUACION!W18="","",TABLA_PUNTUACION!W18)</f>
        <v/>
      </c>
      <c r="H72" s="57" t="str">
        <f>IF(TABLA_PUNTUACION!Y18="","",TABLA_PUNTUACION!Y18)</f>
        <v/>
      </c>
      <c r="I72" s="59" t="str">
        <f>IF(TABLA_PUNTUACION!AA18="","",TABLA_PUNTUACION!AA18)</f>
        <v/>
      </c>
      <c r="J72" s="59" t="str">
        <f>IF(TABLA_PUNTUACION!AA18="","",TABLA_PUNTUACION!AA18)</f>
        <v/>
      </c>
      <c r="K72" s="59" t="str">
        <f>IF(TABLA_PUNTUACION!AC18="","",TABLA_PUNTUACION!AC18)</f>
        <v/>
      </c>
      <c r="L72" s="59" t="str">
        <f>IF(TABLA_PUNTUACION!AC18="","",TABLA_PUNTUACION!AC18)</f>
        <v/>
      </c>
      <c r="M72" s="59" t="str">
        <f>IF(TABLA_PUNTUACION!AE18="","",TABLA_PUNTUACION!AE18)</f>
        <v/>
      </c>
      <c r="N72" s="59" t="str">
        <f>IF(TABLA_PUNTUACION!AE18="","",TABLA_PUNTUACION!AE18)</f>
        <v/>
      </c>
      <c r="O72" s="59" t="str">
        <f>IF(TABLA_PUNTUACION!AG18="","",TABLA_PUNTUACION!AG18)</f>
        <v/>
      </c>
    </row>
    <row r="73" spans="2:15" x14ac:dyDescent="0.25">
      <c r="B73" s="58" t="str">
        <f>IF(TABLA_PUNTUACION!A19="","",TABLA_PUNTUACION!A19)</f>
        <v/>
      </c>
      <c r="C73" s="57" t="str">
        <f>IF(TABLA_PUNTUACION!B19="","",TABLA_PUNTUACION!B19)</f>
        <v/>
      </c>
      <c r="D73" s="58" t="str">
        <f>IF(TABLA_PUNTUACION!C19="","",TABLA_PUNTUACION!C19)</f>
        <v/>
      </c>
      <c r="E73" s="58" t="str">
        <f>IF(TABLA_PUNTUACION!D19="","",TABLA_PUNTUACION!D19)</f>
        <v/>
      </c>
      <c r="F73" s="57" t="str">
        <f>IF(TABLA_PUNTUACION!U19="","",TABLA_PUNTUACION!U19)</f>
        <v/>
      </c>
      <c r="G73" s="59" t="str">
        <f>IF(TABLA_PUNTUACION!W19="","",TABLA_PUNTUACION!W19)</f>
        <v/>
      </c>
      <c r="H73" s="57" t="str">
        <f>IF(TABLA_PUNTUACION!Y19="","",TABLA_PUNTUACION!Y19)</f>
        <v/>
      </c>
      <c r="I73" s="59" t="str">
        <f>IF(TABLA_PUNTUACION!AA19="","",TABLA_PUNTUACION!AA19)</f>
        <v/>
      </c>
      <c r="J73" s="59" t="str">
        <f>IF(TABLA_PUNTUACION!AA19="","",TABLA_PUNTUACION!AA19)</f>
        <v/>
      </c>
      <c r="K73" s="59" t="str">
        <f>IF(TABLA_PUNTUACION!AC19="","",TABLA_PUNTUACION!AC19)</f>
        <v/>
      </c>
      <c r="L73" s="59" t="str">
        <f>IF(TABLA_PUNTUACION!AC19="","",TABLA_PUNTUACION!AC19)</f>
        <v/>
      </c>
      <c r="M73" s="59" t="str">
        <f>IF(TABLA_PUNTUACION!AE19="","",TABLA_PUNTUACION!AE19)</f>
        <v/>
      </c>
      <c r="N73" s="59" t="str">
        <f>IF(TABLA_PUNTUACION!AE19="","",TABLA_PUNTUACION!AE19)</f>
        <v/>
      </c>
      <c r="O73" s="59" t="str">
        <f>IF(TABLA_PUNTUACION!AG19="","",TABLA_PUNTUACION!AG19)</f>
        <v/>
      </c>
    </row>
    <row r="74" spans="2:15" x14ac:dyDescent="0.25">
      <c r="B74" s="58" t="str">
        <f>IF(TABLA_PUNTUACION!A20="","",TABLA_PUNTUACION!A20)</f>
        <v/>
      </c>
      <c r="C74" s="57" t="str">
        <f>IF(TABLA_PUNTUACION!B20="","",TABLA_PUNTUACION!B20)</f>
        <v/>
      </c>
      <c r="D74" s="58" t="str">
        <f>IF(TABLA_PUNTUACION!C20="","",TABLA_PUNTUACION!C20)</f>
        <v/>
      </c>
      <c r="E74" s="58" t="str">
        <f>IF(TABLA_PUNTUACION!D20="","",TABLA_PUNTUACION!D20)</f>
        <v/>
      </c>
      <c r="F74" s="57" t="str">
        <f>IF(TABLA_PUNTUACION!U20="","",TABLA_PUNTUACION!U20)</f>
        <v/>
      </c>
      <c r="G74" s="59" t="str">
        <f>IF(TABLA_PUNTUACION!W20="","",TABLA_PUNTUACION!W20)</f>
        <v/>
      </c>
      <c r="H74" s="57" t="str">
        <f>IF(TABLA_PUNTUACION!Y20="","",TABLA_PUNTUACION!Y20)</f>
        <v/>
      </c>
      <c r="I74" s="59" t="str">
        <f>IF(TABLA_PUNTUACION!AA20="","",TABLA_PUNTUACION!AA20)</f>
        <v/>
      </c>
      <c r="J74" s="59" t="str">
        <f>IF(TABLA_PUNTUACION!AA20="","",TABLA_PUNTUACION!AA20)</f>
        <v/>
      </c>
      <c r="K74" s="59" t="str">
        <f>IF(TABLA_PUNTUACION!AC20="","",TABLA_PUNTUACION!AC20)</f>
        <v/>
      </c>
      <c r="L74" s="59" t="str">
        <f>IF(TABLA_PUNTUACION!AC20="","",TABLA_PUNTUACION!AC20)</f>
        <v/>
      </c>
      <c r="M74" s="59" t="str">
        <f>IF(TABLA_PUNTUACION!AE20="","",TABLA_PUNTUACION!AE20)</f>
        <v/>
      </c>
      <c r="N74" s="59" t="str">
        <f>IF(TABLA_PUNTUACION!AE20="","",TABLA_PUNTUACION!AE20)</f>
        <v/>
      </c>
      <c r="O74" s="59" t="str">
        <f>IF(TABLA_PUNTUACION!AG20="","",TABLA_PUNTUACION!AG20)</f>
        <v/>
      </c>
    </row>
    <row r="75" spans="2:15" x14ac:dyDescent="0.25">
      <c r="B75" s="58" t="str">
        <f>IF(TABLA_PUNTUACION!A21="","",TABLA_PUNTUACION!A21)</f>
        <v/>
      </c>
      <c r="C75" s="57" t="str">
        <f>IF(TABLA_PUNTUACION!B21="","",TABLA_PUNTUACION!B21)</f>
        <v/>
      </c>
      <c r="D75" s="58" t="str">
        <f>IF(TABLA_PUNTUACION!C21="","",TABLA_PUNTUACION!C21)</f>
        <v/>
      </c>
      <c r="E75" s="58" t="str">
        <f>IF(TABLA_PUNTUACION!D21="","",TABLA_PUNTUACION!D21)</f>
        <v/>
      </c>
      <c r="F75" s="57" t="str">
        <f>IF(TABLA_PUNTUACION!U21="","",TABLA_PUNTUACION!U21)</f>
        <v/>
      </c>
      <c r="G75" s="59" t="str">
        <f>IF(TABLA_PUNTUACION!W21="","",TABLA_PUNTUACION!W21)</f>
        <v/>
      </c>
      <c r="H75" s="57" t="str">
        <f>IF(TABLA_PUNTUACION!Y21="","",TABLA_PUNTUACION!Y21)</f>
        <v/>
      </c>
      <c r="I75" s="59" t="str">
        <f>IF(TABLA_PUNTUACION!AA21="","",TABLA_PUNTUACION!AA21)</f>
        <v/>
      </c>
      <c r="J75" s="59" t="str">
        <f>IF(TABLA_PUNTUACION!AA21="","",TABLA_PUNTUACION!AA21)</f>
        <v/>
      </c>
      <c r="K75" s="59" t="str">
        <f>IF(TABLA_PUNTUACION!AC21="","",TABLA_PUNTUACION!AC21)</f>
        <v/>
      </c>
      <c r="L75" s="59" t="str">
        <f>IF(TABLA_PUNTUACION!AC21="","",TABLA_PUNTUACION!AC21)</f>
        <v/>
      </c>
      <c r="M75" s="59" t="str">
        <f>IF(TABLA_PUNTUACION!AE21="","",TABLA_PUNTUACION!AE21)</f>
        <v/>
      </c>
      <c r="N75" s="59" t="str">
        <f>IF(TABLA_PUNTUACION!AE21="","",TABLA_PUNTUACION!AE21)</f>
        <v/>
      </c>
      <c r="O75" s="59" t="str">
        <f>IF(TABLA_PUNTUACION!AG21="","",TABLA_PUNTUACION!AG21)</f>
        <v/>
      </c>
    </row>
    <row r="76" spans="2:15" x14ac:dyDescent="0.25">
      <c r="B76" s="58" t="str">
        <f>IF(TABLA_PUNTUACION!A22="","",TABLA_PUNTUACION!A22)</f>
        <v/>
      </c>
      <c r="C76" s="57" t="str">
        <f>IF(TABLA_PUNTUACION!B22="","",TABLA_PUNTUACION!B22)</f>
        <v/>
      </c>
      <c r="D76" s="58" t="str">
        <f>IF(TABLA_PUNTUACION!C22="","",TABLA_PUNTUACION!C22)</f>
        <v/>
      </c>
      <c r="E76" s="58" t="str">
        <f>IF(TABLA_PUNTUACION!D22="","",TABLA_PUNTUACION!D22)</f>
        <v/>
      </c>
      <c r="F76" s="57" t="str">
        <f>IF(TABLA_PUNTUACION!U22="","",TABLA_PUNTUACION!U22)</f>
        <v/>
      </c>
      <c r="G76" s="59" t="str">
        <f>IF(TABLA_PUNTUACION!W22="","",TABLA_PUNTUACION!W22)</f>
        <v/>
      </c>
      <c r="H76" s="57" t="str">
        <f>IF(TABLA_PUNTUACION!Y22="","",TABLA_PUNTUACION!Y22)</f>
        <v/>
      </c>
      <c r="I76" s="59" t="str">
        <f>IF(TABLA_PUNTUACION!AA22="","",TABLA_PUNTUACION!AA22)</f>
        <v/>
      </c>
      <c r="J76" s="59" t="str">
        <f>IF(TABLA_PUNTUACION!AA22="","",TABLA_PUNTUACION!AA22)</f>
        <v/>
      </c>
      <c r="K76" s="59" t="str">
        <f>IF(TABLA_PUNTUACION!AC22="","",TABLA_PUNTUACION!AC22)</f>
        <v/>
      </c>
      <c r="L76" s="59" t="str">
        <f>IF(TABLA_PUNTUACION!AC22="","",TABLA_PUNTUACION!AC22)</f>
        <v/>
      </c>
      <c r="M76" s="59" t="str">
        <f>IF(TABLA_PUNTUACION!AE22="","",TABLA_PUNTUACION!AE22)</f>
        <v/>
      </c>
      <c r="N76" s="59" t="str">
        <f>IF(TABLA_PUNTUACION!AE22="","",TABLA_PUNTUACION!AE22)</f>
        <v/>
      </c>
      <c r="O76" s="59" t="str">
        <f>IF(TABLA_PUNTUACION!AG22="","",TABLA_PUNTUACION!AG22)</f>
        <v/>
      </c>
    </row>
    <row r="77" spans="2:15" x14ac:dyDescent="0.25">
      <c r="B77" s="58" t="str">
        <f>IF(TABLA_PUNTUACION!A23="","",TABLA_PUNTUACION!A23)</f>
        <v/>
      </c>
      <c r="C77" s="57" t="str">
        <f>IF(TABLA_PUNTUACION!B23="","",TABLA_PUNTUACION!B23)</f>
        <v/>
      </c>
      <c r="D77" s="58" t="str">
        <f>IF(TABLA_PUNTUACION!C23="","",TABLA_PUNTUACION!C23)</f>
        <v/>
      </c>
      <c r="E77" s="58" t="str">
        <f>IF(TABLA_PUNTUACION!D23="","",TABLA_PUNTUACION!D23)</f>
        <v/>
      </c>
      <c r="F77" s="57" t="str">
        <f>IF(TABLA_PUNTUACION!U23="","",TABLA_PUNTUACION!U23)</f>
        <v/>
      </c>
      <c r="G77" s="59" t="str">
        <f>IF(TABLA_PUNTUACION!W23="","",TABLA_PUNTUACION!W23)</f>
        <v/>
      </c>
      <c r="H77" s="57" t="str">
        <f>IF(TABLA_PUNTUACION!Y23="","",TABLA_PUNTUACION!Y23)</f>
        <v/>
      </c>
      <c r="I77" s="59" t="str">
        <f>IF(TABLA_PUNTUACION!AA23="","",TABLA_PUNTUACION!AA23)</f>
        <v/>
      </c>
      <c r="J77" s="59" t="str">
        <f>IF(TABLA_PUNTUACION!AA23="","",TABLA_PUNTUACION!AA23)</f>
        <v/>
      </c>
      <c r="K77" s="59" t="str">
        <f>IF(TABLA_PUNTUACION!AC23="","",TABLA_PUNTUACION!AC23)</f>
        <v/>
      </c>
      <c r="L77" s="59" t="str">
        <f>IF(TABLA_PUNTUACION!AC23="","",TABLA_PUNTUACION!AC23)</f>
        <v/>
      </c>
      <c r="M77" s="59" t="str">
        <f>IF(TABLA_PUNTUACION!AE23="","",TABLA_PUNTUACION!AE23)</f>
        <v/>
      </c>
      <c r="N77" s="59" t="str">
        <f>IF(TABLA_PUNTUACION!AE23="","",TABLA_PUNTUACION!AE23)</f>
        <v/>
      </c>
      <c r="O77" s="59" t="str">
        <f>IF(TABLA_PUNTUACION!AG23="","",TABLA_PUNTUACION!AG23)</f>
        <v/>
      </c>
    </row>
    <row r="78" spans="2:15" x14ac:dyDescent="0.25">
      <c r="B78" s="58" t="str">
        <f>IF(TABLA_PUNTUACION!A24="","",TABLA_PUNTUACION!A24)</f>
        <v/>
      </c>
      <c r="C78" s="57" t="str">
        <f>IF(TABLA_PUNTUACION!B24="","",TABLA_PUNTUACION!B24)</f>
        <v/>
      </c>
      <c r="D78" s="58" t="str">
        <f>IF(TABLA_PUNTUACION!C24="","",TABLA_PUNTUACION!C24)</f>
        <v/>
      </c>
      <c r="E78" s="58" t="str">
        <f>IF(TABLA_PUNTUACION!D24="","",TABLA_PUNTUACION!D24)</f>
        <v/>
      </c>
      <c r="F78" s="57" t="str">
        <f>IF(TABLA_PUNTUACION!U24="","",TABLA_PUNTUACION!U24)</f>
        <v/>
      </c>
      <c r="G78" s="59" t="str">
        <f>IF(TABLA_PUNTUACION!W24="","",TABLA_PUNTUACION!W24)</f>
        <v/>
      </c>
      <c r="H78" s="57" t="str">
        <f>IF(TABLA_PUNTUACION!Y24="","",TABLA_PUNTUACION!Y24)</f>
        <v/>
      </c>
      <c r="I78" s="59" t="str">
        <f>IF(TABLA_PUNTUACION!AA24="","",TABLA_PUNTUACION!AA24)</f>
        <v/>
      </c>
      <c r="J78" s="59" t="str">
        <f>IF(TABLA_PUNTUACION!AA24="","",TABLA_PUNTUACION!AA24)</f>
        <v/>
      </c>
      <c r="K78" s="59" t="str">
        <f>IF(TABLA_PUNTUACION!AC24="","",TABLA_PUNTUACION!AC24)</f>
        <v/>
      </c>
      <c r="L78" s="59" t="str">
        <f>IF(TABLA_PUNTUACION!AC24="","",TABLA_PUNTUACION!AC24)</f>
        <v/>
      </c>
      <c r="M78" s="59" t="str">
        <f>IF(TABLA_PUNTUACION!AE24="","",TABLA_PUNTUACION!AE24)</f>
        <v/>
      </c>
      <c r="N78" s="59" t="str">
        <f>IF(TABLA_PUNTUACION!AE24="","",TABLA_PUNTUACION!AE24)</f>
        <v/>
      </c>
      <c r="O78" s="59" t="str">
        <f>IF(TABLA_PUNTUACION!AG24="","",TABLA_PUNTUACION!AG24)</f>
        <v/>
      </c>
    </row>
    <row r="79" spans="2:15" x14ac:dyDescent="0.25">
      <c r="B79" s="58" t="str">
        <f>IF(TABLA_PUNTUACION!A25="","",TABLA_PUNTUACION!A25)</f>
        <v/>
      </c>
      <c r="C79" s="57" t="str">
        <f>IF(TABLA_PUNTUACION!B25="","",TABLA_PUNTUACION!B25)</f>
        <v/>
      </c>
      <c r="D79" s="58" t="str">
        <f>IF(TABLA_PUNTUACION!C25="","",TABLA_PUNTUACION!C25)</f>
        <v/>
      </c>
      <c r="E79" s="58" t="str">
        <f>IF(TABLA_PUNTUACION!D25="","",TABLA_PUNTUACION!D25)</f>
        <v/>
      </c>
      <c r="F79" s="57" t="str">
        <f>IF(TABLA_PUNTUACION!U25="","",TABLA_PUNTUACION!U25)</f>
        <v/>
      </c>
      <c r="G79" s="59" t="str">
        <f>IF(TABLA_PUNTUACION!W25="","",TABLA_PUNTUACION!W25)</f>
        <v/>
      </c>
      <c r="H79" s="57" t="str">
        <f>IF(TABLA_PUNTUACION!Y25="","",TABLA_PUNTUACION!Y25)</f>
        <v/>
      </c>
      <c r="I79" s="59" t="str">
        <f>IF(TABLA_PUNTUACION!AA25="","",TABLA_PUNTUACION!AA25)</f>
        <v/>
      </c>
      <c r="J79" s="59" t="str">
        <f>IF(TABLA_PUNTUACION!AA25="","",TABLA_PUNTUACION!AA25)</f>
        <v/>
      </c>
      <c r="K79" s="59" t="str">
        <f>IF(TABLA_PUNTUACION!AC25="","",TABLA_PUNTUACION!AC25)</f>
        <v/>
      </c>
      <c r="L79" s="59" t="str">
        <f>IF(TABLA_PUNTUACION!AC25="","",TABLA_PUNTUACION!AC25)</f>
        <v/>
      </c>
      <c r="M79" s="59" t="str">
        <f>IF(TABLA_PUNTUACION!AE25="","",TABLA_PUNTUACION!AE25)</f>
        <v/>
      </c>
      <c r="N79" s="59" t="str">
        <f>IF(TABLA_PUNTUACION!AE25="","",TABLA_PUNTUACION!AE25)</f>
        <v/>
      </c>
      <c r="O79" s="59" t="str">
        <f>IF(TABLA_PUNTUACION!AG25="","",TABLA_PUNTUACION!AG25)</f>
        <v/>
      </c>
    </row>
    <row r="80" spans="2:15" x14ac:dyDescent="0.25">
      <c r="B80" s="58" t="str">
        <f>IF(TABLA_PUNTUACION!A26="","",TABLA_PUNTUACION!A26)</f>
        <v/>
      </c>
      <c r="C80" s="57" t="str">
        <f>IF(TABLA_PUNTUACION!B26="","",TABLA_PUNTUACION!B26)</f>
        <v/>
      </c>
      <c r="D80" s="58" t="str">
        <f>IF(TABLA_PUNTUACION!C26="","",TABLA_PUNTUACION!C26)</f>
        <v/>
      </c>
      <c r="E80" s="58" t="str">
        <f>IF(TABLA_PUNTUACION!D26="","",TABLA_PUNTUACION!D26)</f>
        <v/>
      </c>
      <c r="F80" s="57" t="str">
        <f>IF(TABLA_PUNTUACION!U26="","",TABLA_PUNTUACION!U26)</f>
        <v/>
      </c>
      <c r="G80" s="59" t="str">
        <f>IF(TABLA_PUNTUACION!W26="","",TABLA_PUNTUACION!W26)</f>
        <v/>
      </c>
      <c r="H80" s="57" t="str">
        <f>IF(TABLA_PUNTUACION!Y26="","",TABLA_PUNTUACION!Y26)</f>
        <v/>
      </c>
      <c r="I80" s="59" t="str">
        <f>IF(TABLA_PUNTUACION!AA26="","",TABLA_PUNTUACION!AA26)</f>
        <v/>
      </c>
      <c r="J80" s="59" t="str">
        <f>IF(TABLA_PUNTUACION!AA26="","",TABLA_PUNTUACION!AA26)</f>
        <v/>
      </c>
      <c r="K80" s="59" t="str">
        <f>IF(TABLA_PUNTUACION!AC26="","",TABLA_PUNTUACION!AC26)</f>
        <v/>
      </c>
      <c r="L80" s="59" t="str">
        <f>IF(TABLA_PUNTUACION!AC26="","",TABLA_PUNTUACION!AC26)</f>
        <v/>
      </c>
      <c r="M80" s="59" t="str">
        <f>IF(TABLA_PUNTUACION!AE26="","",TABLA_PUNTUACION!AE26)</f>
        <v/>
      </c>
      <c r="N80" s="59" t="str">
        <f>IF(TABLA_PUNTUACION!AE26="","",TABLA_PUNTUACION!AE26)</f>
        <v/>
      </c>
      <c r="O80" s="59" t="str">
        <f>IF(TABLA_PUNTUACION!AG26="","",TABLA_PUNTUACION!AG26)</f>
        <v/>
      </c>
    </row>
    <row r="81" spans="2:15" x14ac:dyDescent="0.25">
      <c r="B81" s="58" t="str">
        <f>IF(TABLA_PUNTUACION!A27="","",TABLA_PUNTUACION!A27)</f>
        <v/>
      </c>
      <c r="C81" s="57" t="str">
        <f>IF(TABLA_PUNTUACION!B27="","",TABLA_PUNTUACION!B27)</f>
        <v/>
      </c>
      <c r="D81" s="58" t="str">
        <f>IF(TABLA_PUNTUACION!C27="","",TABLA_PUNTUACION!C27)</f>
        <v/>
      </c>
      <c r="E81" s="58" t="str">
        <f>IF(TABLA_PUNTUACION!D27="","",TABLA_PUNTUACION!D27)</f>
        <v/>
      </c>
      <c r="F81" s="57" t="str">
        <f>IF(TABLA_PUNTUACION!U27="","",TABLA_PUNTUACION!U27)</f>
        <v/>
      </c>
      <c r="G81" s="59" t="str">
        <f>IF(TABLA_PUNTUACION!W27="","",TABLA_PUNTUACION!W27)</f>
        <v/>
      </c>
      <c r="H81" s="57" t="str">
        <f>IF(TABLA_PUNTUACION!Y27="","",TABLA_PUNTUACION!Y27)</f>
        <v/>
      </c>
      <c r="I81" s="59" t="str">
        <f>IF(TABLA_PUNTUACION!AA27="","",TABLA_PUNTUACION!AA27)</f>
        <v/>
      </c>
      <c r="J81" s="59" t="str">
        <f>IF(TABLA_PUNTUACION!AA27="","",TABLA_PUNTUACION!AA27)</f>
        <v/>
      </c>
      <c r="K81" s="59" t="str">
        <f>IF(TABLA_PUNTUACION!AC27="","",TABLA_PUNTUACION!AC27)</f>
        <v/>
      </c>
      <c r="L81" s="59" t="str">
        <f>IF(TABLA_PUNTUACION!AC27="","",TABLA_PUNTUACION!AC27)</f>
        <v/>
      </c>
      <c r="M81" s="59" t="str">
        <f>IF(TABLA_PUNTUACION!AE27="","",TABLA_PUNTUACION!AE27)</f>
        <v/>
      </c>
      <c r="N81" s="59" t="str">
        <f>IF(TABLA_PUNTUACION!AE27="","",TABLA_PUNTUACION!AE27)</f>
        <v/>
      </c>
      <c r="O81" s="59" t="str">
        <f>IF(TABLA_PUNTUACION!AG27="","",TABLA_PUNTUACION!AG27)</f>
        <v/>
      </c>
    </row>
    <row r="82" spans="2:15" x14ac:dyDescent="0.25">
      <c r="B82" s="58" t="str">
        <f>IF(TABLA_PUNTUACION!A28="","",TABLA_PUNTUACION!A28)</f>
        <v/>
      </c>
      <c r="C82" s="57" t="str">
        <f>IF(TABLA_PUNTUACION!B28="","",TABLA_PUNTUACION!B28)</f>
        <v/>
      </c>
      <c r="D82" s="58" t="str">
        <f>IF(TABLA_PUNTUACION!C28="","",TABLA_PUNTUACION!C28)</f>
        <v/>
      </c>
      <c r="E82" s="58" t="str">
        <f>IF(TABLA_PUNTUACION!D28="","",TABLA_PUNTUACION!D28)</f>
        <v/>
      </c>
      <c r="F82" s="57" t="str">
        <f>IF(TABLA_PUNTUACION!U28="","",TABLA_PUNTUACION!U28)</f>
        <v/>
      </c>
      <c r="G82" s="59" t="str">
        <f>IF(TABLA_PUNTUACION!W28="","",TABLA_PUNTUACION!W28)</f>
        <v/>
      </c>
      <c r="H82" s="57" t="str">
        <f>IF(TABLA_PUNTUACION!Y28="","",TABLA_PUNTUACION!Y28)</f>
        <v/>
      </c>
      <c r="I82" s="59" t="str">
        <f>IF(TABLA_PUNTUACION!AA28="","",TABLA_PUNTUACION!AA28)</f>
        <v/>
      </c>
      <c r="J82" s="59" t="str">
        <f>IF(TABLA_PUNTUACION!AA28="","",TABLA_PUNTUACION!AA28)</f>
        <v/>
      </c>
      <c r="K82" s="59" t="str">
        <f>IF(TABLA_PUNTUACION!AC28="","",TABLA_PUNTUACION!AC28)</f>
        <v/>
      </c>
      <c r="L82" s="59" t="str">
        <f>IF(TABLA_PUNTUACION!AC28="","",TABLA_PUNTUACION!AC28)</f>
        <v/>
      </c>
      <c r="M82" s="59" t="str">
        <f>IF(TABLA_PUNTUACION!AE28="","",TABLA_PUNTUACION!AE28)</f>
        <v/>
      </c>
      <c r="N82" s="59" t="str">
        <f>IF(TABLA_PUNTUACION!AE28="","",TABLA_PUNTUACION!AE28)</f>
        <v/>
      </c>
      <c r="O82" s="59" t="str">
        <f>IF(TABLA_PUNTUACION!AG28="","",TABLA_PUNTUACION!AG28)</f>
        <v/>
      </c>
    </row>
    <row r="83" spans="2:15" x14ac:dyDescent="0.25">
      <c r="B83" s="58" t="str">
        <f>IF(TABLA_PUNTUACION!A29="","",TABLA_PUNTUACION!A29)</f>
        <v/>
      </c>
      <c r="C83" s="57" t="str">
        <f>IF(TABLA_PUNTUACION!B29="","",TABLA_PUNTUACION!B29)</f>
        <v/>
      </c>
      <c r="D83" s="58" t="str">
        <f>IF(TABLA_PUNTUACION!C29="","",TABLA_PUNTUACION!C29)</f>
        <v/>
      </c>
      <c r="E83" s="58" t="str">
        <f>IF(TABLA_PUNTUACION!D29="","",TABLA_PUNTUACION!D29)</f>
        <v/>
      </c>
      <c r="F83" s="57" t="str">
        <f>IF(TABLA_PUNTUACION!U29="","",TABLA_PUNTUACION!U29)</f>
        <v/>
      </c>
      <c r="G83" s="59" t="str">
        <f>IF(TABLA_PUNTUACION!W29="","",TABLA_PUNTUACION!W29)</f>
        <v/>
      </c>
      <c r="H83" s="57" t="str">
        <f>IF(TABLA_PUNTUACION!Y29="","",TABLA_PUNTUACION!Y29)</f>
        <v/>
      </c>
      <c r="I83" s="59" t="str">
        <f>IF(TABLA_PUNTUACION!AA29="","",TABLA_PUNTUACION!AA29)</f>
        <v/>
      </c>
      <c r="J83" s="59" t="str">
        <f>IF(TABLA_PUNTUACION!AA29="","",TABLA_PUNTUACION!AA29)</f>
        <v/>
      </c>
      <c r="K83" s="59" t="str">
        <f>IF(TABLA_PUNTUACION!AC29="","",TABLA_PUNTUACION!AC29)</f>
        <v/>
      </c>
      <c r="L83" s="59" t="str">
        <f>IF(TABLA_PUNTUACION!AC29="","",TABLA_PUNTUACION!AC29)</f>
        <v/>
      </c>
      <c r="M83" s="59" t="str">
        <f>IF(TABLA_PUNTUACION!AE29="","",TABLA_PUNTUACION!AE29)</f>
        <v/>
      </c>
      <c r="N83" s="59" t="str">
        <f>IF(TABLA_PUNTUACION!AE29="","",TABLA_PUNTUACION!AE29)</f>
        <v/>
      </c>
      <c r="O83" s="59" t="str">
        <f>IF(TABLA_PUNTUACION!AG29="","",TABLA_PUNTUACION!AG29)</f>
        <v/>
      </c>
    </row>
    <row r="84" spans="2:15" x14ac:dyDescent="0.25">
      <c r="B84" s="58" t="str">
        <f>IF(TABLA_PUNTUACION!A30="","",TABLA_PUNTUACION!A30)</f>
        <v/>
      </c>
      <c r="C84" s="57" t="str">
        <f>IF(TABLA_PUNTUACION!B30="","",TABLA_PUNTUACION!B30)</f>
        <v/>
      </c>
      <c r="D84" s="58" t="str">
        <f>IF(TABLA_PUNTUACION!C30="","",TABLA_PUNTUACION!C30)</f>
        <v/>
      </c>
      <c r="E84" s="58" t="str">
        <f>IF(TABLA_PUNTUACION!D30="","",TABLA_PUNTUACION!D30)</f>
        <v/>
      </c>
      <c r="F84" s="57" t="str">
        <f>IF(TABLA_PUNTUACION!U30="","",TABLA_PUNTUACION!U30)</f>
        <v/>
      </c>
      <c r="G84" s="59" t="str">
        <f>IF(TABLA_PUNTUACION!W30="","",TABLA_PUNTUACION!W30)</f>
        <v/>
      </c>
      <c r="H84" s="57" t="str">
        <f>IF(TABLA_PUNTUACION!Y30="","",TABLA_PUNTUACION!Y30)</f>
        <v/>
      </c>
      <c r="I84" s="59" t="str">
        <f>IF(TABLA_PUNTUACION!AA30="","",TABLA_PUNTUACION!AA30)</f>
        <v/>
      </c>
      <c r="J84" s="59" t="str">
        <f>IF(TABLA_PUNTUACION!AA30="","",TABLA_PUNTUACION!AA30)</f>
        <v/>
      </c>
      <c r="K84" s="59" t="str">
        <f>IF(TABLA_PUNTUACION!AC30="","",TABLA_PUNTUACION!AC30)</f>
        <v/>
      </c>
      <c r="L84" s="59" t="str">
        <f>IF(TABLA_PUNTUACION!AC30="","",TABLA_PUNTUACION!AC30)</f>
        <v/>
      </c>
      <c r="M84" s="59" t="str">
        <f>IF(TABLA_PUNTUACION!AE30="","",TABLA_PUNTUACION!AE30)</f>
        <v/>
      </c>
      <c r="N84" s="59" t="str">
        <f>IF(TABLA_PUNTUACION!AE30="","",TABLA_PUNTUACION!AE30)</f>
        <v/>
      </c>
      <c r="O84" s="59" t="str">
        <f>IF(TABLA_PUNTUACION!AG30="","",TABLA_PUNTUACION!AG30)</f>
        <v/>
      </c>
    </row>
    <row r="85" spans="2:15" x14ac:dyDescent="0.25">
      <c r="B85" s="58" t="str">
        <f>IF(TABLA_PUNTUACION!A31="","",TABLA_PUNTUACION!A31)</f>
        <v/>
      </c>
      <c r="C85" s="57" t="str">
        <f>IF(TABLA_PUNTUACION!B31="","",TABLA_PUNTUACION!B31)</f>
        <v/>
      </c>
      <c r="D85" s="58" t="str">
        <f>IF(TABLA_PUNTUACION!C31="","",TABLA_PUNTUACION!C31)</f>
        <v/>
      </c>
      <c r="E85" s="58" t="str">
        <f>IF(TABLA_PUNTUACION!D31="","",TABLA_PUNTUACION!D31)</f>
        <v/>
      </c>
      <c r="F85" s="57" t="str">
        <f>IF(TABLA_PUNTUACION!U31="","",TABLA_PUNTUACION!U31)</f>
        <v/>
      </c>
      <c r="G85" s="59" t="str">
        <f>IF(TABLA_PUNTUACION!W31="","",TABLA_PUNTUACION!W31)</f>
        <v/>
      </c>
      <c r="H85" s="57" t="str">
        <f>IF(TABLA_PUNTUACION!Y31="","",TABLA_PUNTUACION!Y31)</f>
        <v/>
      </c>
      <c r="I85" s="59" t="str">
        <f>IF(TABLA_PUNTUACION!AA31="","",TABLA_PUNTUACION!AA31)</f>
        <v/>
      </c>
      <c r="J85" s="59" t="str">
        <f>IF(TABLA_PUNTUACION!AA31="","",TABLA_PUNTUACION!AA31)</f>
        <v/>
      </c>
      <c r="K85" s="59" t="str">
        <f>IF(TABLA_PUNTUACION!AC31="","",TABLA_PUNTUACION!AC31)</f>
        <v/>
      </c>
      <c r="L85" s="59" t="str">
        <f>IF(TABLA_PUNTUACION!AC31="","",TABLA_PUNTUACION!AC31)</f>
        <v/>
      </c>
      <c r="M85" s="59" t="str">
        <f>IF(TABLA_PUNTUACION!AE31="","",TABLA_PUNTUACION!AE31)</f>
        <v/>
      </c>
      <c r="N85" s="59" t="str">
        <f>IF(TABLA_PUNTUACION!AE31="","",TABLA_PUNTUACION!AE31)</f>
        <v/>
      </c>
      <c r="O85" s="59" t="str">
        <f>IF(TABLA_PUNTUACION!AG31="","",TABLA_PUNTUACION!AG31)</f>
        <v/>
      </c>
    </row>
    <row r="86" spans="2:15" x14ac:dyDescent="0.25">
      <c r="B86" s="58" t="str">
        <f>IF(TABLA_PUNTUACION!A32="","",TABLA_PUNTUACION!A32)</f>
        <v/>
      </c>
      <c r="C86" s="57" t="str">
        <f>IF(TABLA_PUNTUACION!B32="","",TABLA_PUNTUACION!B32)</f>
        <v/>
      </c>
      <c r="D86" s="58" t="str">
        <f>IF(TABLA_PUNTUACION!C32="","",TABLA_PUNTUACION!C32)</f>
        <v/>
      </c>
      <c r="E86" s="58" t="str">
        <f>IF(TABLA_PUNTUACION!D32="","",TABLA_PUNTUACION!D32)</f>
        <v/>
      </c>
      <c r="F86" s="57" t="str">
        <f>IF(TABLA_PUNTUACION!U32="","",TABLA_PUNTUACION!U32)</f>
        <v/>
      </c>
      <c r="G86" s="59" t="str">
        <f>IF(TABLA_PUNTUACION!W32="","",TABLA_PUNTUACION!W32)</f>
        <v/>
      </c>
      <c r="H86" s="57" t="str">
        <f>IF(TABLA_PUNTUACION!Y32="","",TABLA_PUNTUACION!Y32)</f>
        <v/>
      </c>
      <c r="I86" s="59" t="str">
        <f>IF(TABLA_PUNTUACION!AA32="","",TABLA_PUNTUACION!AA32)</f>
        <v/>
      </c>
      <c r="J86" s="59" t="str">
        <f>IF(TABLA_PUNTUACION!AA32="","",TABLA_PUNTUACION!AA32)</f>
        <v/>
      </c>
      <c r="K86" s="59" t="str">
        <f>IF(TABLA_PUNTUACION!AC32="","",TABLA_PUNTUACION!AC32)</f>
        <v/>
      </c>
      <c r="L86" s="59" t="str">
        <f>IF(TABLA_PUNTUACION!AC32="","",TABLA_PUNTUACION!AC32)</f>
        <v/>
      </c>
      <c r="M86" s="59" t="str">
        <f>IF(TABLA_PUNTUACION!AE32="","",TABLA_PUNTUACION!AE32)</f>
        <v/>
      </c>
      <c r="N86" s="59" t="str">
        <f>IF(TABLA_PUNTUACION!AE32="","",TABLA_PUNTUACION!AE32)</f>
        <v/>
      </c>
      <c r="O86" s="59" t="str">
        <f>IF(TABLA_PUNTUACION!AG32="","",TABLA_PUNTUACION!AG32)</f>
        <v/>
      </c>
    </row>
    <row r="87" spans="2:15" x14ac:dyDescent="0.25">
      <c r="B87" s="58" t="str">
        <f>IF(TABLA_PUNTUACION!A33="","",TABLA_PUNTUACION!A33)</f>
        <v/>
      </c>
      <c r="C87" s="57" t="str">
        <f>IF(TABLA_PUNTUACION!B33="","",TABLA_PUNTUACION!B33)</f>
        <v/>
      </c>
      <c r="D87" s="58" t="str">
        <f>IF(TABLA_PUNTUACION!C33="","",TABLA_PUNTUACION!C33)</f>
        <v/>
      </c>
      <c r="E87" s="58" t="str">
        <f>IF(TABLA_PUNTUACION!D33="","",TABLA_PUNTUACION!D33)</f>
        <v/>
      </c>
      <c r="F87" s="57" t="str">
        <f>IF(TABLA_PUNTUACION!U33="","",TABLA_PUNTUACION!U33)</f>
        <v/>
      </c>
      <c r="G87" s="59" t="str">
        <f>IF(TABLA_PUNTUACION!W33="","",TABLA_PUNTUACION!W33)</f>
        <v/>
      </c>
      <c r="H87" s="57" t="str">
        <f>IF(TABLA_PUNTUACION!Y33="","",TABLA_PUNTUACION!Y33)</f>
        <v/>
      </c>
      <c r="I87" s="59" t="str">
        <f>IF(TABLA_PUNTUACION!AA33="","",TABLA_PUNTUACION!AA33)</f>
        <v/>
      </c>
      <c r="J87" s="59" t="str">
        <f>IF(TABLA_PUNTUACION!AA33="","",TABLA_PUNTUACION!AA33)</f>
        <v/>
      </c>
      <c r="K87" s="59" t="str">
        <f>IF(TABLA_PUNTUACION!AC33="","",TABLA_PUNTUACION!AC33)</f>
        <v/>
      </c>
      <c r="L87" s="59" t="str">
        <f>IF(TABLA_PUNTUACION!AC33="","",TABLA_PUNTUACION!AC33)</f>
        <v/>
      </c>
      <c r="M87" s="59" t="str">
        <f>IF(TABLA_PUNTUACION!AE33="","",TABLA_PUNTUACION!AE33)</f>
        <v/>
      </c>
      <c r="N87" s="59" t="str">
        <f>IF(TABLA_PUNTUACION!AE33="","",TABLA_PUNTUACION!AE33)</f>
        <v/>
      </c>
      <c r="O87" s="59" t="str">
        <f>IF(TABLA_PUNTUACION!AG33="","",TABLA_PUNTUACION!AG33)</f>
        <v/>
      </c>
    </row>
    <row r="88" spans="2:15" x14ac:dyDescent="0.25">
      <c r="B88" s="58" t="str">
        <f>IF(TABLA_PUNTUACION!A34="","",TABLA_PUNTUACION!A34)</f>
        <v/>
      </c>
      <c r="C88" s="57" t="str">
        <f>IF(TABLA_PUNTUACION!B34="","",TABLA_PUNTUACION!B34)</f>
        <v/>
      </c>
      <c r="D88" s="58" t="str">
        <f>IF(TABLA_PUNTUACION!C34="","",TABLA_PUNTUACION!C34)</f>
        <v/>
      </c>
      <c r="E88" s="58" t="str">
        <f>IF(TABLA_PUNTUACION!D34="","",TABLA_PUNTUACION!D34)</f>
        <v/>
      </c>
      <c r="F88" s="57" t="str">
        <f>IF(TABLA_PUNTUACION!U34="","",TABLA_PUNTUACION!U34)</f>
        <v/>
      </c>
      <c r="G88" s="59" t="str">
        <f>IF(TABLA_PUNTUACION!W34="","",TABLA_PUNTUACION!W34)</f>
        <v/>
      </c>
      <c r="H88" s="57" t="str">
        <f>IF(TABLA_PUNTUACION!Y34="","",TABLA_PUNTUACION!Y34)</f>
        <v/>
      </c>
      <c r="I88" s="59" t="str">
        <f>IF(TABLA_PUNTUACION!AA34="","",TABLA_PUNTUACION!AA34)</f>
        <v/>
      </c>
      <c r="J88" s="59" t="str">
        <f>IF(TABLA_PUNTUACION!AA34="","",TABLA_PUNTUACION!AA34)</f>
        <v/>
      </c>
      <c r="K88" s="59" t="str">
        <f>IF(TABLA_PUNTUACION!AC34="","",TABLA_PUNTUACION!AC34)</f>
        <v/>
      </c>
      <c r="L88" s="59" t="str">
        <f>IF(TABLA_PUNTUACION!AC34="","",TABLA_PUNTUACION!AC34)</f>
        <v/>
      </c>
      <c r="M88" s="59" t="str">
        <f>IF(TABLA_PUNTUACION!AE34="","",TABLA_PUNTUACION!AE34)</f>
        <v/>
      </c>
      <c r="N88" s="59" t="str">
        <f>IF(TABLA_PUNTUACION!AE34="","",TABLA_PUNTUACION!AE34)</f>
        <v/>
      </c>
      <c r="O88" s="59" t="str">
        <f>IF(TABLA_PUNTUACION!AG34="","",TABLA_PUNTUACION!AG34)</f>
        <v/>
      </c>
    </row>
    <row r="89" spans="2:15" x14ac:dyDescent="0.25">
      <c r="B89" s="58" t="str">
        <f>IF(TABLA_PUNTUACION!A35="","",TABLA_PUNTUACION!A35)</f>
        <v/>
      </c>
      <c r="C89" s="57" t="str">
        <f>IF(TABLA_PUNTUACION!B35="","",TABLA_PUNTUACION!B35)</f>
        <v/>
      </c>
      <c r="D89" s="58" t="str">
        <f>IF(TABLA_PUNTUACION!C35="","",TABLA_PUNTUACION!C35)</f>
        <v/>
      </c>
      <c r="E89" s="58" t="str">
        <f>IF(TABLA_PUNTUACION!D35="","",TABLA_PUNTUACION!D35)</f>
        <v/>
      </c>
      <c r="F89" s="57" t="str">
        <f>IF(TABLA_PUNTUACION!U35="","",TABLA_PUNTUACION!U35)</f>
        <v/>
      </c>
      <c r="G89" s="59" t="str">
        <f>IF(TABLA_PUNTUACION!W35="","",TABLA_PUNTUACION!W35)</f>
        <v/>
      </c>
      <c r="H89" s="57" t="str">
        <f>IF(TABLA_PUNTUACION!Y35="","",TABLA_PUNTUACION!Y35)</f>
        <v/>
      </c>
      <c r="I89" s="59" t="str">
        <f>IF(TABLA_PUNTUACION!AA35="","",TABLA_PUNTUACION!AA35)</f>
        <v/>
      </c>
      <c r="J89" s="59" t="str">
        <f>IF(TABLA_PUNTUACION!AA35="","",TABLA_PUNTUACION!AA35)</f>
        <v/>
      </c>
      <c r="K89" s="59" t="str">
        <f>IF(TABLA_PUNTUACION!AC35="","",TABLA_PUNTUACION!AC35)</f>
        <v/>
      </c>
      <c r="L89" s="59" t="str">
        <f>IF(TABLA_PUNTUACION!AC35="","",TABLA_PUNTUACION!AC35)</f>
        <v/>
      </c>
      <c r="M89" s="59" t="str">
        <f>IF(TABLA_PUNTUACION!AE35="","",TABLA_PUNTUACION!AE35)</f>
        <v/>
      </c>
      <c r="N89" s="59" t="str">
        <f>IF(TABLA_PUNTUACION!AE35="","",TABLA_PUNTUACION!AE35)</f>
        <v/>
      </c>
      <c r="O89" s="59" t="str">
        <f>IF(TABLA_PUNTUACION!AG35="","",TABLA_PUNTUACION!AG35)</f>
        <v/>
      </c>
    </row>
    <row r="90" spans="2:15" x14ac:dyDescent="0.25">
      <c r="B90" s="58" t="str">
        <f>IF(TABLA_PUNTUACION!A36="","",TABLA_PUNTUACION!A36)</f>
        <v/>
      </c>
      <c r="C90" s="57" t="str">
        <f>IF(TABLA_PUNTUACION!B36="","",TABLA_PUNTUACION!B36)</f>
        <v/>
      </c>
      <c r="D90" s="58" t="str">
        <f>IF(TABLA_PUNTUACION!C36="","",TABLA_PUNTUACION!C36)</f>
        <v/>
      </c>
      <c r="E90" s="58" t="str">
        <f>IF(TABLA_PUNTUACION!D36="","",TABLA_PUNTUACION!D36)</f>
        <v/>
      </c>
      <c r="F90" s="57" t="str">
        <f>IF(TABLA_PUNTUACION!U36="","",TABLA_PUNTUACION!U36)</f>
        <v/>
      </c>
      <c r="G90" s="59" t="str">
        <f>IF(TABLA_PUNTUACION!W36="","",TABLA_PUNTUACION!W36)</f>
        <v/>
      </c>
      <c r="H90" s="57" t="str">
        <f>IF(TABLA_PUNTUACION!Y36="","",TABLA_PUNTUACION!Y36)</f>
        <v/>
      </c>
      <c r="I90" s="59" t="str">
        <f>IF(TABLA_PUNTUACION!AA36="","",TABLA_PUNTUACION!AA36)</f>
        <v/>
      </c>
      <c r="J90" s="59" t="str">
        <f>IF(TABLA_PUNTUACION!AA36="","",TABLA_PUNTUACION!AA36)</f>
        <v/>
      </c>
      <c r="K90" s="59" t="str">
        <f>IF(TABLA_PUNTUACION!AC36="","",TABLA_PUNTUACION!AC36)</f>
        <v/>
      </c>
      <c r="L90" s="59" t="str">
        <f>IF(TABLA_PUNTUACION!AC36="","",TABLA_PUNTUACION!AC36)</f>
        <v/>
      </c>
      <c r="M90" s="59" t="str">
        <f>IF(TABLA_PUNTUACION!AE36="","",TABLA_PUNTUACION!AE36)</f>
        <v/>
      </c>
      <c r="N90" s="59" t="str">
        <f>IF(TABLA_PUNTUACION!AE36="","",TABLA_PUNTUACION!AE36)</f>
        <v/>
      </c>
      <c r="O90" s="59" t="str">
        <f>IF(TABLA_PUNTUACION!AG36="","",TABLA_PUNTUACION!AG36)</f>
        <v/>
      </c>
    </row>
    <row r="91" spans="2:15" x14ac:dyDescent="0.25">
      <c r="B91" s="58" t="str">
        <f>IF(TABLA_PUNTUACION!A37="","",TABLA_PUNTUACION!A37)</f>
        <v/>
      </c>
      <c r="C91" s="57" t="str">
        <f>IF(TABLA_PUNTUACION!B37="","",TABLA_PUNTUACION!B37)</f>
        <v/>
      </c>
      <c r="D91" s="58" t="str">
        <f>IF(TABLA_PUNTUACION!C37="","",TABLA_PUNTUACION!C37)</f>
        <v/>
      </c>
      <c r="E91" s="58" t="str">
        <f>IF(TABLA_PUNTUACION!D37="","",TABLA_PUNTUACION!D37)</f>
        <v/>
      </c>
      <c r="F91" s="57" t="str">
        <f>IF(TABLA_PUNTUACION!U37="","",TABLA_PUNTUACION!U37)</f>
        <v/>
      </c>
      <c r="G91" s="59" t="str">
        <f>IF(TABLA_PUNTUACION!W37="","",TABLA_PUNTUACION!W37)</f>
        <v/>
      </c>
      <c r="H91" s="57" t="str">
        <f>IF(TABLA_PUNTUACION!Y37="","",TABLA_PUNTUACION!Y37)</f>
        <v/>
      </c>
      <c r="I91" s="59" t="str">
        <f>IF(TABLA_PUNTUACION!AA37="","",TABLA_PUNTUACION!AA37)</f>
        <v/>
      </c>
      <c r="J91" s="59" t="str">
        <f>IF(TABLA_PUNTUACION!AA37="","",TABLA_PUNTUACION!AA37)</f>
        <v/>
      </c>
      <c r="K91" s="59" t="str">
        <f>IF(TABLA_PUNTUACION!AC37="","",TABLA_PUNTUACION!AC37)</f>
        <v/>
      </c>
      <c r="L91" s="59" t="str">
        <f>IF(TABLA_PUNTUACION!AC37="","",TABLA_PUNTUACION!AC37)</f>
        <v/>
      </c>
      <c r="M91" s="59" t="str">
        <f>IF(TABLA_PUNTUACION!AE37="","",TABLA_PUNTUACION!AE37)</f>
        <v/>
      </c>
      <c r="N91" s="59" t="str">
        <f>IF(TABLA_PUNTUACION!AE37="","",TABLA_PUNTUACION!AE37)</f>
        <v/>
      </c>
      <c r="O91" s="59" t="str">
        <f>IF(TABLA_PUNTUACION!AG37="","",TABLA_PUNTUACION!AG37)</f>
        <v/>
      </c>
    </row>
    <row r="92" spans="2:15" x14ac:dyDescent="0.25">
      <c r="B92" s="58" t="str">
        <f>IF(TABLA_PUNTUACION!A38="","",TABLA_PUNTUACION!A38)</f>
        <v/>
      </c>
      <c r="C92" s="57" t="str">
        <f>IF(TABLA_PUNTUACION!B38="","",TABLA_PUNTUACION!B38)</f>
        <v/>
      </c>
      <c r="D92" s="58" t="str">
        <f>IF(TABLA_PUNTUACION!C38="","",TABLA_PUNTUACION!C38)</f>
        <v/>
      </c>
      <c r="E92" s="58" t="str">
        <f>IF(TABLA_PUNTUACION!D38="","",TABLA_PUNTUACION!D38)</f>
        <v/>
      </c>
      <c r="F92" s="57" t="str">
        <f>IF(TABLA_PUNTUACION!U38="","",TABLA_PUNTUACION!U38)</f>
        <v/>
      </c>
      <c r="G92" s="59" t="str">
        <f>IF(TABLA_PUNTUACION!W38="","",TABLA_PUNTUACION!W38)</f>
        <v/>
      </c>
      <c r="H92" s="57" t="str">
        <f>IF(TABLA_PUNTUACION!Y38="","",TABLA_PUNTUACION!Y38)</f>
        <v/>
      </c>
      <c r="I92" s="59" t="str">
        <f>IF(TABLA_PUNTUACION!AA38="","",TABLA_PUNTUACION!AA38)</f>
        <v/>
      </c>
      <c r="J92" s="59" t="str">
        <f>IF(TABLA_PUNTUACION!AA38="","",TABLA_PUNTUACION!AA38)</f>
        <v/>
      </c>
      <c r="K92" s="59" t="str">
        <f>IF(TABLA_PUNTUACION!AC38="","",TABLA_PUNTUACION!AC38)</f>
        <v/>
      </c>
      <c r="L92" s="59" t="str">
        <f>IF(TABLA_PUNTUACION!AC38="","",TABLA_PUNTUACION!AC38)</f>
        <v/>
      </c>
      <c r="M92" s="59" t="str">
        <f>IF(TABLA_PUNTUACION!AE38="","",TABLA_PUNTUACION!AE38)</f>
        <v/>
      </c>
      <c r="N92" s="59" t="str">
        <f>IF(TABLA_PUNTUACION!AE38="","",TABLA_PUNTUACION!AE38)</f>
        <v/>
      </c>
      <c r="O92" s="59" t="str">
        <f>IF(TABLA_PUNTUACION!AG38="","",TABLA_PUNTUACION!AG38)</f>
        <v/>
      </c>
    </row>
    <row r="93" spans="2:15" x14ac:dyDescent="0.25">
      <c r="B93" s="58" t="str">
        <f>IF(TABLA_PUNTUACION!A39="","",TABLA_PUNTUACION!A39)</f>
        <v/>
      </c>
      <c r="C93" s="57" t="str">
        <f>IF(TABLA_PUNTUACION!B39="","",TABLA_PUNTUACION!B39)</f>
        <v/>
      </c>
      <c r="D93" s="58" t="str">
        <f>IF(TABLA_PUNTUACION!C39="","",TABLA_PUNTUACION!C39)</f>
        <v/>
      </c>
      <c r="E93" s="58" t="str">
        <f>IF(TABLA_PUNTUACION!D39="","",TABLA_PUNTUACION!D39)</f>
        <v/>
      </c>
      <c r="F93" s="57" t="str">
        <f>IF(TABLA_PUNTUACION!U39="","",TABLA_PUNTUACION!U39)</f>
        <v/>
      </c>
      <c r="G93" s="59" t="str">
        <f>IF(TABLA_PUNTUACION!W39="","",TABLA_PUNTUACION!W39)</f>
        <v/>
      </c>
      <c r="H93" s="57" t="str">
        <f>IF(TABLA_PUNTUACION!Y39="","",TABLA_PUNTUACION!Y39)</f>
        <v/>
      </c>
      <c r="I93" s="59" t="str">
        <f>IF(TABLA_PUNTUACION!AA39="","",TABLA_PUNTUACION!AA39)</f>
        <v/>
      </c>
      <c r="J93" s="59" t="str">
        <f>IF(TABLA_PUNTUACION!AA39="","",TABLA_PUNTUACION!AA39)</f>
        <v/>
      </c>
      <c r="K93" s="59" t="str">
        <f>IF(TABLA_PUNTUACION!AC39="","",TABLA_PUNTUACION!AC39)</f>
        <v/>
      </c>
      <c r="L93" s="59" t="str">
        <f>IF(TABLA_PUNTUACION!AC39="","",TABLA_PUNTUACION!AC39)</f>
        <v/>
      </c>
      <c r="M93" s="59" t="str">
        <f>IF(TABLA_PUNTUACION!AE39="","",TABLA_PUNTUACION!AE39)</f>
        <v/>
      </c>
      <c r="N93" s="59" t="str">
        <f>IF(TABLA_PUNTUACION!AE39="","",TABLA_PUNTUACION!AE39)</f>
        <v/>
      </c>
      <c r="O93" s="59" t="str">
        <f>IF(TABLA_PUNTUACION!AG39="","",TABLA_PUNTUACION!AG39)</f>
        <v/>
      </c>
    </row>
    <row r="94" spans="2:15" x14ac:dyDescent="0.25">
      <c r="B94" s="58" t="str">
        <f>IF(TABLA_PUNTUACION!A40="","",TABLA_PUNTUACION!A40)</f>
        <v/>
      </c>
      <c r="C94" s="57" t="str">
        <f>IF(TABLA_PUNTUACION!B40="","",TABLA_PUNTUACION!B40)</f>
        <v/>
      </c>
      <c r="D94" s="58" t="str">
        <f>IF(TABLA_PUNTUACION!C40="","",TABLA_PUNTUACION!C40)</f>
        <v/>
      </c>
      <c r="E94" s="58" t="str">
        <f>IF(TABLA_PUNTUACION!D40="","",TABLA_PUNTUACION!D40)</f>
        <v/>
      </c>
      <c r="F94" s="57" t="str">
        <f>IF(TABLA_PUNTUACION!U40="","",TABLA_PUNTUACION!U40)</f>
        <v/>
      </c>
      <c r="G94" s="59" t="str">
        <f>IF(TABLA_PUNTUACION!W40="","",TABLA_PUNTUACION!W40)</f>
        <v/>
      </c>
      <c r="H94" s="57" t="str">
        <f>IF(TABLA_PUNTUACION!Y40="","",TABLA_PUNTUACION!Y40)</f>
        <v/>
      </c>
      <c r="I94" s="59" t="str">
        <f>IF(TABLA_PUNTUACION!AA40="","",TABLA_PUNTUACION!AA40)</f>
        <v/>
      </c>
      <c r="J94" s="59" t="str">
        <f>IF(TABLA_PUNTUACION!AA40="","",TABLA_PUNTUACION!AA40)</f>
        <v/>
      </c>
      <c r="K94" s="59" t="str">
        <f>IF(TABLA_PUNTUACION!AC40="","",TABLA_PUNTUACION!AC40)</f>
        <v/>
      </c>
      <c r="L94" s="59" t="str">
        <f>IF(TABLA_PUNTUACION!AC40="","",TABLA_PUNTUACION!AC40)</f>
        <v/>
      </c>
      <c r="M94" s="59" t="str">
        <f>IF(TABLA_PUNTUACION!AE40="","",TABLA_PUNTUACION!AE40)</f>
        <v/>
      </c>
      <c r="N94" s="59" t="str">
        <f>IF(TABLA_PUNTUACION!AE40="","",TABLA_PUNTUACION!AE40)</f>
        <v/>
      </c>
      <c r="O94" s="59" t="str">
        <f>IF(TABLA_PUNTUACION!AG40="","",TABLA_PUNTUACION!AG40)</f>
        <v/>
      </c>
    </row>
    <row r="95" spans="2:15" x14ac:dyDescent="0.25">
      <c r="B95" s="58" t="str">
        <f>IF(TABLA_PUNTUACION!A41="","",TABLA_PUNTUACION!A41)</f>
        <v/>
      </c>
      <c r="C95" s="57" t="str">
        <f>IF(TABLA_PUNTUACION!B41="","",TABLA_PUNTUACION!B41)</f>
        <v/>
      </c>
      <c r="D95" s="58" t="str">
        <f>IF(TABLA_PUNTUACION!C41="","",TABLA_PUNTUACION!C41)</f>
        <v/>
      </c>
      <c r="E95" s="58" t="str">
        <f>IF(TABLA_PUNTUACION!D41="","",TABLA_PUNTUACION!D41)</f>
        <v/>
      </c>
      <c r="F95" s="57" t="str">
        <f>IF(TABLA_PUNTUACION!U41="","",TABLA_PUNTUACION!U41)</f>
        <v/>
      </c>
      <c r="G95" s="59" t="str">
        <f>IF(TABLA_PUNTUACION!W41="","",TABLA_PUNTUACION!W41)</f>
        <v/>
      </c>
      <c r="H95" s="57" t="str">
        <f>IF(TABLA_PUNTUACION!Y41="","",TABLA_PUNTUACION!Y41)</f>
        <v/>
      </c>
      <c r="I95" s="59" t="str">
        <f>IF(TABLA_PUNTUACION!AA41="","",TABLA_PUNTUACION!AA41)</f>
        <v/>
      </c>
      <c r="J95" s="59" t="str">
        <f>IF(TABLA_PUNTUACION!AA41="","",TABLA_PUNTUACION!AA41)</f>
        <v/>
      </c>
      <c r="K95" s="59" t="str">
        <f>IF(TABLA_PUNTUACION!AC41="","",TABLA_PUNTUACION!AC41)</f>
        <v/>
      </c>
      <c r="L95" s="59" t="str">
        <f>IF(TABLA_PUNTUACION!AC41="","",TABLA_PUNTUACION!AC41)</f>
        <v/>
      </c>
      <c r="M95" s="59" t="str">
        <f>IF(TABLA_PUNTUACION!AE41="","",TABLA_PUNTUACION!AE41)</f>
        <v/>
      </c>
      <c r="N95" s="59" t="str">
        <f>IF(TABLA_PUNTUACION!AE41="","",TABLA_PUNTUACION!AE41)</f>
        <v/>
      </c>
      <c r="O95" s="59" t="str">
        <f>IF(TABLA_PUNTUACION!AG41="","",TABLA_PUNTUACION!AG41)</f>
        <v/>
      </c>
    </row>
    <row r="96" spans="2:15" x14ac:dyDescent="0.25">
      <c r="B96" s="58" t="str">
        <f>IF(TABLA_PUNTUACION!A42="","",TABLA_PUNTUACION!A42)</f>
        <v/>
      </c>
      <c r="C96" s="57" t="str">
        <f>IF(TABLA_PUNTUACION!B42="","",TABLA_PUNTUACION!B42)</f>
        <v/>
      </c>
      <c r="D96" s="58" t="str">
        <f>IF(TABLA_PUNTUACION!C42="","",TABLA_PUNTUACION!C42)</f>
        <v/>
      </c>
      <c r="E96" s="58" t="str">
        <f>IF(TABLA_PUNTUACION!D42="","",TABLA_PUNTUACION!D42)</f>
        <v/>
      </c>
      <c r="F96" s="57" t="str">
        <f>IF(TABLA_PUNTUACION!U42="","",TABLA_PUNTUACION!U42)</f>
        <v/>
      </c>
      <c r="G96" s="59" t="str">
        <f>IF(TABLA_PUNTUACION!W42="","",TABLA_PUNTUACION!W42)</f>
        <v/>
      </c>
      <c r="H96" s="57" t="str">
        <f>IF(TABLA_PUNTUACION!Y42="","",TABLA_PUNTUACION!Y42)</f>
        <v/>
      </c>
      <c r="I96" s="59" t="str">
        <f>IF(TABLA_PUNTUACION!AA42="","",TABLA_PUNTUACION!AA42)</f>
        <v/>
      </c>
      <c r="J96" s="59" t="str">
        <f>IF(TABLA_PUNTUACION!AA42="","",TABLA_PUNTUACION!AA42)</f>
        <v/>
      </c>
      <c r="K96" s="59" t="str">
        <f>IF(TABLA_PUNTUACION!AC42="","",TABLA_PUNTUACION!AC42)</f>
        <v/>
      </c>
      <c r="L96" s="59" t="str">
        <f>IF(TABLA_PUNTUACION!AC42="","",TABLA_PUNTUACION!AC42)</f>
        <v/>
      </c>
      <c r="M96" s="59" t="str">
        <f>IF(TABLA_PUNTUACION!AE42="","",TABLA_PUNTUACION!AE42)</f>
        <v/>
      </c>
      <c r="N96" s="59" t="str">
        <f>IF(TABLA_PUNTUACION!AE42="","",TABLA_PUNTUACION!AE42)</f>
        <v/>
      </c>
      <c r="O96" s="59" t="str">
        <f>IF(TABLA_PUNTUACION!AG42="","",TABLA_PUNTUACION!AG42)</f>
        <v/>
      </c>
    </row>
    <row r="97" spans="2:15" x14ac:dyDescent="0.25">
      <c r="B97" s="58" t="str">
        <f>IF(TABLA_PUNTUACION!A43="","",TABLA_PUNTUACION!A43)</f>
        <v/>
      </c>
      <c r="C97" s="57" t="str">
        <f>IF(TABLA_PUNTUACION!B43="","",TABLA_PUNTUACION!B43)</f>
        <v/>
      </c>
      <c r="D97" s="58" t="str">
        <f>IF(TABLA_PUNTUACION!C43="","",TABLA_PUNTUACION!C43)</f>
        <v/>
      </c>
      <c r="E97" s="58" t="str">
        <f>IF(TABLA_PUNTUACION!D43="","",TABLA_PUNTUACION!D43)</f>
        <v/>
      </c>
      <c r="F97" s="57" t="str">
        <f>IF(TABLA_PUNTUACION!U43="","",TABLA_PUNTUACION!U43)</f>
        <v/>
      </c>
      <c r="G97" s="59" t="str">
        <f>IF(TABLA_PUNTUACION!W43="","",TABLA_PUNTUACION!W43)</f>
        <v/>
      </c>
      <c r="H97" s="57" t="str">
        <f>IF(TABLA_PUNTUACION!Y43="","",TABLA_PUNTUACION!Y43)</f>
        <v/>
      </c>
      <c r="I97" s="59" t="str">
        <f>IF(TABLA_PUNTUACION!AA43="","",TABLA_PUNTUACION!AA43)</f>
        <v/>
      </c>
      <c r="J97" s="59" t="str">
        <f>IF(TABLA_PUNTUACION!AA43="","",TABLA_PUNTUACION!AA43)</f>
        <v/>
      </c>
      <c r="K97" s="59" t="str">
        <f>IF(TABLA_PUNTUACION!AC43="","",TABLA_PUNTUACION!AC43)</f>
        <v/>
      </c>
      <c r="L97" s="59" t="str">
        <f>IF(TABLA_PUNTUACION!AC43="","",TABLA_PUNTUACION!AC43)</f>
        <v/>
      </c>
      <c r="M97" s="59" t="str">
        <f>IF(TABLA_PUNTUACION!AE43="","",TABLA_PUNTUACION!AE43)</f>
        <v/>
      </c>
      <c r="N97" s="59" t="str">
        <f>IF(TABLA_PUNTUACION!AE43="","",TABLA_PUNTUACION!AE43)</f>
        <v/>
      </c>
      <c r="O97" s="59" t="str">
        <f>IF(TABLA_PUNTUACION!AG43="","",TABLA_PUNTUACION!AG43)</f>
        <v/>
      </c>
    </row>
    <row r="98" spans="2:15" x14ac:dyDescent="0.25">
      <c r="B98" s="58" t="str">
        <f>IF(TABLA_PUNTUACION!A44="","",TABLA_PUNTUACION!A44)</f>
        <v/>
      </c>
      <c r="C98" s="57" t="str">
        <f>IF(TABLA_PUNTUACION!B44="","",TABLA_PUNTUACION!B44)</f>
        <v/>
      </c>
      <c r="D98" s="58" t="str">
        <f>IF(TABLA_PUNTUACION!C44="","",TABLA_PUNTUACION!C44)</f>
        <v/>
      </c>
      <c r="E98" s="58" t="str">
        <f>IF(TABLA_PUNTUACION!D44="","",TABLA_PUNTUACION!D44)</f>
        <v/>
      </c>
      <c r="F98" s="57" t="str">
        <f>IF(TABLA_PUNTUACION!U44="","",TABLA_PUNTUACION!U44)</f>
        <v/>
      </c>
      <c r="G98" s="59" t="str">
        <f>IF(TABLA_PUNTUACION!W44="","",TABLA_PUNTUACION!W44)</f>
        <v/>
      </c>
      <c r="H98" s="57" t="str">
        <f>IF(TABLA_PUNTUACION!Y44="","",TABLA_PUNTUACION!Y44)</f>
        <v/>
      </c>
      <c r="I98" s="59" t="str">
        <f>IF(TABLA_PUNTUACION!AA44="","",TABLA_PUNTUACION!AA44)</f>
        <v/>
      </c>
      <c r="J98" s="59" t="str">
        <f>IF(TABLA_PUNTUACION!AA44="","",TABLA_PUNTUACION!AA44)</f>
        <v/>
      </c>
      <c r="K98" s="59" t="str">
        <f>IF(TABLA_PUNTUACION!AC44="","",TABLA_PUNTUACION!AC44)</f>
        <v/>
      </c>
      <c r="L98" s="59" t="str">
        <f>IF(TABLA_PUNTUACION!AC44="","",TABLA_PUNTUACION!AC44)</f>
        <v/>
      </c>
      <c r="M98" s="59" t="str">
        <f>IF(TABLA_PUNTUACION!AE44="","",TABLA_PUNTUACION!AE44)</f>
        <v/>
      </c>
      <c r="N98" s="59" t="str">
        <f>IF(TABLA_PUNTUACION!AE44="","",TABLA_PUNTUACION!AE44)</f>
        <v/>
      </c>
      <c r="O98" s="59" t="str">
        <f>IF(TABLA_PUNTUACION!AG44="","",TABLA_PUNTUACION!AG44)</f>
        <v/>
      </c>
    </row>
    <row r="99" spans="2:15" x14ac:dyDescent="0.25">
      <c r="B99" s="58" t="str">
        <f>IF(TABLA_PUNTUACION!A45="","",TABLA_PUNTUACION!A45)</f>
        <v/>
      </c>
      <c r="C99" s="57" t="str">
        <f>IF(TABLA_PUNTUACION!B45="","",TABLA_PUNTUACION!B45)</f>
        <v/>
      </c>
      <c r="D99" s="58" t="str">
        <f>IF(TABLA_PUNTUACION!C45="","",TABLA_PUNTUACION!C45)</f>
        <v/>
      </c>
      <c r="E99" s="58" t="str">
        <f>IF(TABLA_PUNTUACION!D45="","",TABLA_PUNTUACION!D45)</f>
        <v/>
      </c>
      <c r="F99" s="57" t="str">
        <f>IF(TABLA_PUNTUACION!U45="","",TABLA_PUNTUACION!U45)</f>
        <v/>
      </c>
      <c r="G99" s="59" t="str">
        <f>IF(TABLA_PUNTUACION!W45="","",TABLA_PUNTUACION!W45)</f>
        <v/>
      </c>
      <c r="H99" s="57" t="str">
        <f>IF(TABLA_PUNTUACION!Y45="","",TABLA_PUNTUACION!Y45)</f>
        <v/>
      </c>
      <c r="I99" s="59" t="str">
        <f>IF(TABLA_PUNTUACION!AA45="","",TABLA_PUNTUACION!AA45)</f>
        <v/>
      </c>
      <c r="J99" s="59" t="str">
        <f>IF(TABLA_PUNTUACION!AA45="","",TABLA_PUNTUACION!AA45)</f>
        <v/>
      </c>
      <c r="K99" s="59" t="str">
        <f>IF(TABLA_PUNTUACION!AC45="","",TABLA_PUNTUACION!AC45)</f>
        <v/>
      </c>
      <c r="L99" s="59" t="str">
        <f>IF(TABLA_PUNTUACION!AC45="","",TABLA_PUNTUACION!AC45)</f>
        <v/>
      </c>
      <c r="M99" s="59" t="str">
        <f>IF(TABLA_PUNTUACION!AE45="","",TABLA_PUNTUACION!AE45)</f>
        <v/>
      </c>
      <c r="N99" s="59" t="str">
        <f>IF(TABLA_PUNTUACION!AE45="","",TABLA_PUNTUACION!AE45)</f>
        <v/>
      </c>
      <c r="O99" s="59" t="str">
        <f>IF(TABLA_PUNTUACION!AG45="","",TABLA_PUNTUACION!AG45)</f>
        <v/>
      </c>
    </row>
    <row r="100" spans="2:15" x14ac:dyDescent="0.25">
      <c r="B100" s="58" t="str">
        <f>IF(TABLA_PUNTUACION!A46="","",TABLA_PUNTUACION!A46)</f>
        <v/>
      </c>
      <c r="C100" s="57" t="str">
        <f>IF(TABLA_PUNTUACION!B46="","",TABLA_PUNTUACION!B46)</f>
        <v/>
      </c>
      <c r="D100" s="58" t="str">
        <f>IF(TABLA_PUNTUACION!C46="","",TABLA_PUNTUACION!C46)</f>
        <v/>
      </c>
      <c r="E100" s="58" t="str">
        <f>IF(TABLA_PUNTUACION!D46="","",TABLA_PUNTUACION!D46)</f>
        <v/>
      </c>
      <c r="F100" s="57" t="str">
        <f>IF(TABLA_PUNTUACION!U46="","",TABLA_PUNTUACION!U46)</f>
        <v/>
      </c>
      <c r="G100" s="59" t="str">
        <f>IF(TABLA_PUNTUACION!W46="","",TABLA_PUNTUACION!W46)</f>
        <v/>
      </c>
      <c r="H100" s="57" t="str">
        <f>IF(TABLA_PUNTUACION!Y46="","",TABLA_PUNTUACION!Y46)</f>
        <v/>
      </c>
      <c r="I100" s="59" t="str">
        <f>IF(TABLA_PUNTUACION!AA46="","",TABLA_PUNTUACION!AA46)</f>
        <v/>
      </c>
      <c r="J100" s="59" t="str">
        <f>IF(TABLA_PUNTUACION!AA46="","",TABLA_PUNTUACION!AA46)</f>
        <v/>
      </c>
      <c r="K100" s="59" t="str">
        <f>IF(TABLA_PUNTUACION!AC46="","",TABLA_PUNTUACION!AC46)</f>
        <v/>
      </c>
      <c r="L100" s="59" t="str">
        <f>IF(TABLA_PUNTUACION!AC46="","",TABLA_PUNTUACION!AC46)</f>
        <v/>
      </c>
      <c r="M100" s="59" t="str">
        <f>IF(TABLA_PUNTUACION!AE46="","",TABLA_PUNTUACION!AE46)</f>
        <v/>
      </c>
      <c r="N100" s="59" t="str">
        <f>IF(TABLA_PUNTUACION!AE46="","",TABLA_PUNTUACION!AE46)</f>
        <v/>
      </c>
      <c r="O100" s="59" t="str">
        <f>IF(TABLA_PUNTUACION!AG46="","",TABLA_PUNTUACION!AG46)</f>
        <v/>
      </c>
    </row>
    <row r="101" spans="2:15" x14ac:dyDescent="0.25">
      <c r="B101" s="58" t="str">
        <f>IF(TABLA_PUNTUACION!A47="","",TABLA_PUNTUACION!A47)</f>
        <v/>
      </c>
      <c r="C101" s="57" t="str">
        <f>IF(TABLA_PUNTUACION!B47="","",TABLA_PUNTUACION!B47)</f>
        <v/>
      </c>
      <c r="D101" s="58" t="str">
        <f>IF(TABLA_PUNTUACION!C47="","",TABLA_PUNTUACION!C47)</f>
        <v/>
      </c>
      <c r="E101" s="58" t="str">
        <f>IF(TABLA_PUNTUACION!D47="","",TABLA_PUNTUACION!D47)</f>
        <v/>
      </c>
      <c r="F101" s="57" t="str">
        <f>IF(TABLA_PUNTUACION!U47="","",TABLA_PUNTUACION!U47)</f>
        <v/>
      </c>
      <c r="G101" s="59" t="str">
        <f>IF(TABLA_PUNTUACION!W47="","",TABLA_PUNTUACION!W47)</f>
        <v/>
      </c>
      <c r="H101" s="57" t="str">
        <f>IF(TABLA_PUNTUACION!Y47="","",TABLA_PUNTUACION!Y47)</f>
        <v/>
      </c>
      <c r="I101" s="59" t="str">
        <f>IF(TABLA_PUNTUACION!AA47="","",TABLA_PUNTUACION!AA47)</f>
        <v/>
      </c>
      <c r="J101" s="59" t="str">
        <f>IF(TABLA_PUNTUACION!AA47="","",TABLA_PUNTUACION!AA47)</f>
        <v/>
      </c>
      <c r="K101" s="59" t="str">
        <f>IF(TABLA_PUNTUACION!AC47="","",TABLA_PUNTUACION!AC47)</f>
        <v/>
      </c>
      <c r="L101" s="59" t="str">
        <f>IF(TABLA_PUNTUACION!AC47="","",TABLA_PUNTUACION!AC47)</f>
        <v/>
      </c>
      <c r="M101" s="59" t="str">
        <f>IF(TABLA_PUNTUACION!AE47="","",TABLA_PUNTUACION!AE47)</f>
        <v/>
      </c>
      <c r="N101" s="59" t="str">
        <f>IF(TABLA_PUNTUACION!AE47="","",TABLA_PUNTUACION!AE47)</f>
        <v/>
      </c>
      <c r="O101" s="59" t="str">
        <f>IF(TABLA_PUNTUACION!AG47="","",TABLA_PUNTUACION!AG47)</f>
        <v/>
      </c>
    </row>
    <row r="102" spans="2:15" x14ac:dyDescent="0.25">
      <c r="B102" s="58" t="str">
        <f>IF(TABLA_PUNTUACION!A48="","",TABLA_PUNTUACION!A48)</f>
        <v/>
      </c>
      <c r="C102" s="57" t="str">
        <f>IF(TABLA_PUNTUACION!B48="","",TABLA_PUNTUACION!B48)</f>
        <v/>
      </c>
      <c r="D102" s="58" t="str">
        <f>IF(TABLA_PUNTUACION!C48="","",TABLA_PUNTUACION!C48)</f>
        <v/>
      </c>
      <c r="E102" s="58" t="str">
        <f>IF(TABLA_PUNTUACION!D48="","",TABLA_PUNTUACION!D48)</f>
        <v/>
      </c>
      <c r="F102" s="57" t="str">
        <f>IF(TABLA_PUNTUACION!U48="","",TABLA_PUNTUACION!U48)</f>
        <v/>
      </c>
      <c r="G102" s="59" t="str">
        <f>IF(TABLA_PUNTUACION!W48="","",TABLA_PUNTUACION!W48)</f>
        <v/>
      </c>
      <c r="H102" s="57" t="str">
        <f>IF(TABLA_PUNTUACION!Y48="","",TABLA_PUNTUACION!Y48)</f>
        <v/>
      </c>
      <c r="I102" s="59" t="str">
        <f>IF(TABLA_PUNTUACION!AA48="","",TABLA_PUNTUACION!AA48)</f>
        <v/>
      </c>
      <c r="J102" s="59" t="str">
        <f>IF(TABLA_PUNTUACION!AA48="","",TABLA_PUNTUACION!AA48)</f>
        <v/>
      </c>
      <c r="K102" s="59" t="str">
        <f>IF(TABLA_PUNTUACION!AC48="","",TABLA_PUNTUACION!AC48)</f>
        <v/>
      </c>
      <c r="L102" s="59" t="str">
        <f>IF(TABLA_PUNTUACION!AC48="","",TABLA_PUNTUACION!AC48)</f>
        <v/>
      </c>
      <c r="M102" s="59" t="str">
        <f>IF(TABLA_PUNTUACION!AE48="","",TABLA_PUNTUACION!AE48)</f>
        <v/>
      </c>
      <c r="N102" s="59" t="str">
        <f>IF(TABLA_PUNTUACION!AE48="","",TABLA_PUNTUACION!AE48)</f>
        <v/>
      </c>
      <c r="O102" s="59" t="str">
        <f>IF(TABLA_PUNTUACION!AG48="","",TABLA_PUNTUACION!AG48)</f>
        <v/>
      </c>
    </row>
    <row r="103" spans="2:15" x14ac:dyDescent="0.25">
      <c r="B103" s="58" t="str">
        <f>IF(TABLA_PUNTUACION!A49="","",TABLA_PUNTUACION!A49)</f>
        <v/>
      </c>
      <c r="C103" s="57" t="str">
        <f>IF(TABLA_PUNTUACION!B49="","",TABLA_PUNTUACION!B49)</f>
        <v/>
      </c>
      <c r="D103" s="58" t="str">
        <f>IF(TABLA_PUNTUACION!C49="","",TABLA_PUNTUACION!C49)</f>
        <v/>
      </c>
      <c r="E103" s="58" t="str">
        <f>IF(TABLA_PUNTUACION!D49="","",TABLA_PUNTUACION!D49)</f>
        <v/>
      </c>
      <c r="F103" s="57" t="str">
        <f>IF(TABLA_PUNTUACION!U49="","",TABLA_PUNTUACION!U49)</f>
        <v/>
      </c>
      <c r="G103" s="59" t="str">
        <f>IF(TABLA_PUNTUACION!W49="","",TABLA_PUNTUACION!W49)</f>
        <v/>
      </c>
      <c r="H103" s="57" t="str">
        <f>IF(TABLA_PUNTUACION!Y49="","",TABLA_PUNTUACION!Y49)</f>
        <v/>
      </c>
      <c r="I103" s="59" t="str">
        <f>IF(TABLA_PUNTUACION!AA49="","",TABLA_PUNTUACION!AA49)</f>
        <v/>
      </c>
      <c r="J103" s="59" t="str">
        <f>IF(TABLA_PUNTUACION!AA49="","",TABLA_PUNTUACION!AA49)</f>
        <v/>
      </c>
      <c r="K103" s="59" t="str">
        <f>IF(TABLA_PUNTUACION!AC49="","",TABLA_PUNTUACION!AC49)</f>
        <v/>
      </c>
      <c r="L103" s="59" t="str">
        <f>IF(TABLA_PUNTUACION!AC49="","",TABLA_PUNTUACION!AC49)</f>
        <v/>
      </c>
      <c r="M103" s="59" t="str">
        <f>IF(TABLA_PUNTUACION!AE49="","",TABLA_PUNTUACION!AE49)</f>
        <v/>
      </c>
      <c r="N103" s="59" t="str">
        <f>IF(TABLA_PUNTUACION!AE49="","",TABLA_PUNTUACION!AE49)</f>
        <v/>
      </c>
      <c r="O103" s="59" t="str">
        <f>IF(TABLA_PUNTUACION!AG49="","",TABLA_PUNTUACION!AG49)</f>
        <v/>
      </c>
    </row>
    <row r="104" spans="2:15" x14ac:dyDescent="0.25">
      <c r="B104" s="58" t="str">
        <f>IF(TABLA_PUNTUACION!A50="","",TABLA_PUNTUACION!A50)</f>
        <v/>
      </c>
      <c r="C104" s="57" t="str">
        <f>IF(TABLA_PUNTUACION!B50="","",TABLA_PUNTUACION!B50)</f>
        <v/>
      </c>
      <c r="D104" s="58" t="str">
        <f>IF(TABLA_PUNTUACION!C50="","",TABLA_PUNTUACION!C50)</f>
        <v/>
      </c>
      <c r="E104" s="58" t="str">
        <f>IF(TABLA_PUNTUACION!D50="","",TABLA_PUNTUACION!D50)</f>
        <v/>
      </c>
      <c r="F104" s="57" t="str">
        <f>IF(TABLA_PUNTUACION!U50="","",TABLA_PUNTUACION!U50)</f>
        <v/>
      </c>
      <c r="G104" s="59" t="str">
        <f>IF(TABLA_PUNTUACION!W50="","",TABLA_PUNTUACION!W50)</f>
        <v/>
      </c>
      <c r="H104" s="57" t="str">
        <f>IF(TABLA_PUNTUACION!Y50="","",TABLA_PUNTUACION!Y50)</f>
        <v/>
      </c>
      <c r="I104" s="59" t="str">
        <f>IF(TABLA_PUNTUACION!AA50="","",TABLA_PUNTUACION!AA50)</f>
        <v/>
      </c>
      <c r="J104" s="59" t="str">
        <f>IF(TABLA_PUNTUACION!AA50="","",TABLA_PUNTUACION!AA50)</f>
        <v/>
      </c>
      <c r="K104" s="59" t="str">
        <f>IF(TABLA_PUNTUACION!AC50="","",TABLA_PUNTUACION!AC50)</f>
        <v/>
      </c>
      <c r="L104" s="59" t="str">
        <f>IF(TABLA_PUNTUACION!AC50="","",TABLA_PUNTUACION!AC50)</f>
        <v/>
      </c>
      <c r="M104" s="59" t="str">
        <f>IF(TABLA_PUNTUACION!AE50="","",TABLA_PUNTUACION!AE50)</f>
        <v/>
      </c>
      <c r="N104" s="59" t="str">
        <f>IF(TABLA_PUNTUACION!AE50="","",TABLA_PUNTUACION!AE50)</f>
        <v/>
      </c>
      <c r="O104" s="59" t="str">
        <f>IF(TABLA_PUNTUACION!AG50="","",TABLA_PUNTUACION!AG50)</f>
        <v/>
      </c>
    </row>
    <row r="105" spans="2:15" ht="15.75" x14ac:dyDescent="0.25">
      <c r="B105" s="19"/>
      <c r="C105" s="19"/>
      <c r="D105" s="31"/>
      <c r="E105" s="31"/>
      <c r="F105" s="19"/>
      <c r="G105" s="19"/>
      <c r="H105" s="19"/>
      <c r="I105" s="19"/>
    </row>
    <row r="106" spans="2:15" ht="15.75" x14ac:dyDescent="0.25">
      <c r="B106" s="19"/>
      <c r="C106" s="19"/>
      <c r="D106" s="31"/>
      <c r="E106" s="31"/>
      <c r="F106" s="19"/>
      <c r="G106" s="19"/>
      <c r="H106" s="19"/>
      <c r="I106" s="19"/>
    </row>
    <row r="107" spans="2:15" ht="15.75" x14ac:dyDescent="0.25">
      <c r="B107" s="19"/>
      <c r="C107" s="19"/>
      <c r="D107" s="31"/>
      <c r="E107" s="31"/>
      <c r="F107" s="19"/>
      <c r="G107" s="19"/>
      <c r="H107" s="19"/>
      <c r="I107" s="19"/>
    </row>
    <row r="108" spans="2:15" ht="15.75" x14ac:dyDescent="0.25">
      <c r="B108" s="19"/>
      <c r="C108" s="19"/>
      <c r="D108" s="31"/>
      <c r="E108" s="31"/>
      <c r="F108" s="19"/>
      <c r="G108" s="19"/>
      <c r="H108" s="19"/>
      <c r="I108" s="19"/>
    </row>
    <row r="109" spans="2:15" ht="15.75" x14ac:dyDescent="0.25">
      <c r="B109" s="19"/>
      <c r="C109" s="19"/>
      <c r="D109" s="31"/>
      <c r="E109" s="31"/>
      <c r="F109" s="19"/>
      <c r="G109" s="19"/>
      <c r="H109" s="19"/>
      <c r="I109" s="19"/>
    </row>
    <row r="110" spans="2:15" ht="15.75" x14ac:dyDescent="0.25">
      <c r="B110" s="19"/>
      <c r="C110" s="19"/>
      <c r="D110" s="31"/>
      <c r="E110" s="31"/>
      <c r="F110" s="19"/>
      <c r="G110" s="19"/>
      <c r="H110" s="19"/>
      <c r="I110" s="19"/>
    </row>
    <row r="111" spans="2:15" ht="15.75" x14ac:dyDescent="0.25">
      <c r="B111" s="19"/>
      <c r="C111" s="19"/>
      <c r="D111" s="31"/>
      <c r="E111" s="31"/>
      <c r="F111" s="19"/>
      <c r="G111" s="19"/>
      <c r="H111" s="19"/>
      <c r="I111" s="19"/>
    </row>
    <row r="112" spans="2:15" ht="15.75" x14ac:dyDescent="0.25">
      <c r="B112" s="19"/>
      <c r="C112" s="19"/>
      <c r="D112" s="31"/>
      <c r="E112" s="31"/>
      <c r="F112" s="19"/>
      <c r="G112" s="19"/>
      <c r="H112" s="19"/>
      <c r="I112" s="19"/>
    </row>
    <row r="113" spans="2:9" ht="15.75" x14ac:dyDescent="0.25">
      <c r="B113" s="19"/>
      <c r="C113" s="19"/>
      <c r="D113" s="31"/>
      <c r="E113" s="31"/>
      <c r="F113" s="19"/>
      <c r="G113" s="19"/>
      <c r="H113" s="19"/>
      <c r="I113" s="19"/>
    </row>
    <row r="114" spans="2:9" ht="15.75" x14ac:dyDescent="0.25">
      <c r="B114" s="19"/>
      <c r="C114" s="19"/>
      <c r="D114" s="31"/>
      <c r="E114" s="31"/>
      <c r="F114" s="19"/>
      <c r="G114" s="19"/>
      <c r="H114" s="19"/>
      <c r="I114" s="19"/>
    </row>
    <row r="115" spans="2:9" ht="15.75" x14ac:dyDescent="0.25">
      <c r="B115" s="19"/>
      <c r="C115" s="19"/>
      <c r="D115" s="31"/>
      <c r="E115" s="31"/>
      <c r="F115" s="19"/>
      <c r="G115" s="19"/>
      <c r="H115" s="19"/>
      <c r="I115" s="19"/>
    </row>
    <row r="116" spans="2:9" ht="15.75" x14ac:dyDescent="0.25">
      <c r="B116" s="19"/>
      <c r="C116" s="19"/>
      <c r="D116" s="31"/>
      <c r="E116" s="31"/>
      <c r="F116" s="19"/>
      <c r="G116" s="19"/>
      <c r="H116" s="19"/>
      <c r="I116" s="19"/>
    </row>
    <row r="117" spans="2:9" ht="15.75" x14ac:dyDescent="0.25">
      <c r="B117" s="19"/>
      <c r="C117" s="19"/>
      <c r="D117" s="31"/>
      <c r="E117" s="31"/>
      <c r="F117" s="19"/>
      <c r="G117" s="19"/>
      <c r="H117" s="19"/>
      <c r="I117" s="19"/>
    </row>
    <row r="118" spans="2:9" ht="15.75" x14ac:dyDescent="0.25">
      <c r="B118" s="19"/>
      <c r="C118" s="19"/>
      <c r="D118" s="31"/>
      <c r="E118" s="31"/>
      <c r="F118" s="19"/>
      <c r="G118" s="19"/>
      <c r="H118" s="19"/>
      <c r="I118" s="19"/>
    </row>
    <row r="119" spans="2:9" ht="15.75" x14ac:dyDescent="0.25">
      <c r="B119" s="19"/>
      <c r="C119" s="19"/>
      <c r="D119" s="31"/>
      <c r="E119" s="31"/>
      <c r="F119" s="19"/>
      <c r="G119" s="19"/>
      <c r="H119" s="19"/>
      <c r="I119" s="19"/>
    </row>
    <row r="120" spans="2:9" ht="15.75" x14ac:dyDescent="0.25">
      <c r="B120" s="19"/>
      <c r="C120" s="19"/>
      <c r="D120" s="31"/>
      <c r="E120" s="31"/>
      <c r="F120" s="19"/>
      <c r="G120" s="19"/>
      <c r="H120" s="19"/>
      <c r="I120" s="19"/>
    </row>
    <row r="121" spans="2:9" ht="15.75" x14ac:dyDescent="0.25">
      <c r="B121" s="19"/>
      <c r="C121" s="19"/>
      <c r="D121" s="31"/>
      <c r="E121" s="31"/>
      <c r="F121" s="19"/>
      <c r="G121" s="19"/>
      <c r="H121" s="19"/>
      <c r="I121" s="19"/>
    </row>
    <row r="122" spans="2:9" ht="15.75" x14ac:dyDescent="0.25">
      <c r="B122" s="19"/>
      <c r="C122" s="19"/>
      <c r="D122" s="31"/>
      <c r="E122" s="31"/>
      <c r="F122" s="19"/>
      <c r="G122" s="19"/>
      <c r="H122" s="19"/>
      <c r="I122" s="19"/>
    </row>
    <row r="123" spans="2:9" ht="15.75" x14ac:dyDescent="0.25">
      <c r="B123" s="19"/>
      <c r="C123" s="19"/>
      <c r="D123" s="31"/>
      <c r="E123" s="31"/>
      <c r="F123" s="19"/>
      <c r="G123" s="19"/>
      <c r="H123" s="19"/>
      <c r="I123" s="19"/>
    </row>
    <row r="124" spans="2:9" ht="15.75" x14ac:dyDescent="0.25">
      <c r="B124" s="19"/>
      <c r="C124" s="19"/>
      <c r="D124" s="31"/>
      <c r="E124" s="31"/>
      <c r="F124" s="19"/>
      <c r="G124" s="19"/>
      <c r="H124" s="19"/>
      <c r="I124" s="19"/>
    </row>
    <row r="125" spans="2:9" ht="15.75" x14ac:dyDescent="0.25">
      <c r="B125" s="19"/>
      <c r="C125" s="19"/>
      <c r="D125" s="31"/>
      <c r="E125" s="31"/>
      <c r="F125" s="19"/>
      <c r="G125" s="19"/>
      <c r="H125" s="19"/>
      <c r="I125" s="19"/>
    </row>
    <row r="126" spans="2:9" ht="15.75" x14ac:dyDescent="0.25">
      <c r="B126" s="19"/>
      <c r="C126" s="19"/>
      <c r="D126" s="31"/>
      <c r="E126" s="31"/>
      <c r="F126" s="19"/>
      <c r="G126" s="19"/>
      <c r="H126" s="19"/>
      <c r="I126" s="19"/>
    </row>
    <row r="127" spans="2:9" ht="15.75" x14ac:dyDescent="0.25">
      <c r="B127" s="19"/>
      <c r="C127" s="19"/>
      <c r="D127" s="31"/>
      <c r="E127" s="31"/>
      <c r="F127" s="19"/>
      <c r="G127" s="19"/>
      <c r="H127" s="19"/>
      <c r="I127" s="19"/>
    </row>
    <row r="128" spans="2:9" ht="15.75" x14ac:dyDescent="0.25">
      <c r="B128" s="19"/>
      <c r="C128" s="19"/>
      <c r="D128" s="31"/>
      <c r="E128" s="31"/>
      <c r="F128" s="19"/>
      <c r="G128" s="19"/>
      <c r="H128" s="19"/>
      <c r="I128" s="19"/>
    </row>
    <row r="129" spans="2:9" ht="15.75" x14ac:dyDescent="0.25">
      <c r="B129" s="19"/>
      <c r="C129" s="19"/>
      <c r="D129" s="31"/>
      <c r="E129" s="31"/>
      <c r="F129" s="19"/>
      <c r="G129" s="19"/>
      <c r="H129" s="19"/>
      <c r="I129" s="19"/>
    </row>
    <row r="130" spans="2:9" ht="15.75" x14ac:dyDescent="0.25">
      <c r="B130" s="19"/>
      <c r="C130" s="19"/>
      <c r="D130" s="31"/>
      <c r="E130" s="31"/>
      <c r="F130" s="19"/>
      <c r="G130" s="19"/>
      <c r="H130" s="19"/>
      <c r="I130" s="19"/>
    </row>
    <row r="131" spans="2:9" ht="15.75" x14ac:dyDescent="0.25">
      <c r="B131" s="19"/>
      <c r="C131" s="19"/>
      <c r="D131" s="31"/>
      <c r="E131" s="31"/>
      <c r="F131" s="19"/>
      <c r="G131" s="19"/>
      <c r="H131" s="19"/>
      <c r="I131" s="19"/>
    </row>
    <row r="132" spans="2:9" ht="15.75" x14ac:dyDescent="0.25">
      <c r="B132" s="19"/>
      <c r="C132" s="19"/>
      <c r="D132" s="31"/>
      <c r="E132" s="31"/>
      <c r="F132" s="19"/>
      <c r="G132" s="19"/>
      <c r="H132" s="19"/>
      <c r="I132" s="19"/>
    </row>
    <row r="133" spans="2:9" ht="15.75" x14ac:dyDescent="0.25">
      <c r="B133" s="19"/>
      <c r="C133" s="19"/>
      <c r="D133" s="31"/>
      <c r="E133" s="31"/>
      <c r="F133" s="19"/>
      <c r="G133" s="19"/>
      <c r="H133" s="19"/>
      <c r="I133" s="19"/>
    </row>
    <row r="134" spans="2:9" ht="15.75" x14ac:dyDescent="0.25">
      <c r="B134" s="19"/>
      <c r="C134" s="19"/>
      <c r="D134" s="31"/>
      <c r="E134" s="31"/>
      <c r="F134" s="19"/>
      <c r="G134" s="19"/>
      <c r="H134" s="19"/>
      <c r="I134" s="19"/>
    </row>
    <row r="135" spans="2:9" ht="15.75" x14ac:dyDescent="0.25">
      <c r="B135" s="19"/>
      <c r="C135" s="19"/>
      <c r="D135" s="31"/>
      <c r="E135" s="31"/>
      <c r="F135" s="19"/>
      <c r="G135" s="19"/>
      <c r="H135" s="19"/>
      <c r="I135" s="19"/>
    </row>
    <row r="136" spans="2:9" ht="15.75" x14ac:dyDescent="0.25">
      <c r="B136" s="19"/>
      <c r="C136" s="19"/>
      <c r="D136" s="31"/>
      <c r="E136" s="31"/>
      <c r="F136" s="19"/>
      <c r="G136" s="19"/>
      <c r="H136" s="19"/>
      <c r="I136" s="19"/>
    </row>
    <row r="137" spans="2:9" ht="15.75" x14ac:dyDescent="0.25">
      <c r="B137" s="19"/>
      <c r="C137" s="19"/>
      <c r="D137" s="31"/>
      <c r="E137" s="31"/>
      <c r="F137" s="19"/>
      <c r="G137" s="19"/>
      <c r="H137" s="19"/>
      <c r="I137" s="19"/>
    </row>
    <row r="138" spans="2:9" ht="15.75" x14ac:dyDescent="0.25">
      <c r="B138" s="19"/>
      <c r="C138" s="19"/>
      <c r="D138" s="31"/>
      <c r="E138" s="31"/>
      <c r="F138" s="19"/>
      <c r="G138" s="19"/>
      <c r="H138" s="19"/>
      <c r="I138" s="19"/>
    </row>
    <row r="139" spans="2:9" ht="15.75" x14ac:dyDescent="0.25">
      <c r="B139" s="19"/>
      <c r="C139" s="19"/>
      <c r="D139" s="31"/>
      <c r="E139" s="31"/>
      <c r="F139" s="19"/>
      <c r="G139" s="19"/>
      <c r="H139" s="19"/>
      <c r="I139" s="19"/>
    </row>
    <row r="140" spans="2:9" ht="15.75" x14ac:dyDescent="0.25">
      <c r="B140" s="19"/>
      <c r="C140" s="19"/>
      <c r="D140" s="31"/>
      <c r="E140" s="31"/>
      <c r="F140" s="19"/>
      <c r="G140" s="19"/>
      <c r="H140" s="19"/>
      <c r="I140" s="19"/>
    </row>
    <row r="141" spans="2:9" ht="15.75" x14ac:dyDescent="0.25">
      <c r="B141" s="19"/>
      <c r="C141" s="19"/>
      <c r="D141" s="31"/>
      <c r="E141" s="31"/>
      <c r="F141" s="19"/>
      <c r="G141" s="19"/>
      <c r="H141" s="19"/>
      <c r="I141" s="19"/>
    </row>
  </sheetData>
  <mergeCells count="1">
    <mergeCell ref="B3:K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workbookViewId="0">
      <selection activeCell="N8" sqref="N8"/>
    </sheetView>
  </sheetViews>
  <sheetFormatPr baseColWidth="10" defaultRowHeight="15" x14ac:dyDescent="0.25"/>
  <sheetData>
    <row r="2" spans="2:11" ht="62.25" customHeight="1" x14ac:dyDescent="0.25">
      <c r="B2" s="73" t="s">
        <v>49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ht="15" customHeight="1" x14ac:dyDescent="0.25">
      <c r="B3" s="29"/>
      <c r="C3" s="29"/>
      <c r="D3" s="29"/>
      <c r="E3" s="29"/>
      <c r="F3" s="29"/>
      <c r="G3" s="29"/>
      <c r="H3" s="29"/>
      <c r="I3" s="29"/>
    </row>
    <row r="4" spans="2:11" ht="28.5" x14ac:dyDescent="0.25">
      <c r="B4" s="28"/>
      <c r="C4" s="28"/>
      <c r="D4" s="28"/>
      <c r="E4" s="28"/>
      <c r="F4" s="28"/>
      <c r="G4" s="28"/>
      <c r="H4" s="28"/>
      <c r="I4" s="28"/>
    </row>
    <row r="5" spans="2:11" ht="28.5" x14ac:dyDescent="0.25">
      <c r="B5" s="28"/>
      <c r="C5" s="28"/>
      <c r="D5" s="28"/>
      <c r="E5" s="28"/>
      <c r="F5" s="28"/>
      <c r="G5" s="28"/>
      <c r="H5" s="28"/>
      <c r="I5" s="28"/>
    </row>
    <row r="6" spans="2:11" ht="28.5" x14ac:dyDescent="0.25">
      <c r="B6" s="28"/>
      <c r="C6" s="28"/>
      <c r="D6" s="28"/>
      <c r="E6" s="28"/>
      <c r="F6" s="28"/>
      <c r="G6" s="28"/>
      <c r="H6" s="28"/>
      <c r="I6" s="28"/>
    </row>
  </sheetData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TABLA_PUNTUACION</vt:lpstr>
      <vt:lpstr>TABLA_VALIDACION</vt:lpstr>
      <vt:lpstr>TABLA_ESPECIFICACIONES</vt:lpstr>
      <vt:lpstr>TABLAS_ITEM</vt:lpstr>
      <vt:lpstr>TABLA_NIVEL DE LOGRO</vt:lpstr>
      <vt:lpstr>Prueba 6º Matemática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2026-05-04T14:04:45Z</dcterms:modified>
</cp:coreProperties>
</file>